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4 ketv ataskaitos\Ataskaitos siuntimui\"/>
    </mc:Choice>
  </mc:AlternateContent>
  <xr:revisionPtr revIDLastSave="0" documentId="8_{2A6FDAD1-8A14-45FD-BE52-ACDF46137A1C}" xr6:coauthVersionLast="47" xr6:coauthVersionMax="47" xr10:uidLastSave="{00000000-0000-0000-0000-000000000000}"/>
  <bookViews>
    <workbookView xWindow="-120" yWindow="-120" windowWidth="20640" windowHeight="11040"/>
  </bookViews>
  <sheets>
    <sheet name="2-sav." sheetId="1" r:id="rId1"/>
    <sheet name="Lapas1" sheetId="2" r:id="rId2"/>
  </sheets>
  <definedNames>
    <definedName name="_xlnm.Print_Titles" localSheetId="0">'2-sav.'!$23:$27</definedName>
  </definedNames>
  <calcPr calcId="191029" fullCalcOnLoad="1"/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/>
  <c r="J146" i="1"/>
  <c r="J140" i="1"/>
  <c r="I146" i="1"/>
  <c r="I140" i="1"/>
  <c r="J141" i="1"/>
  <c r="I141" i="1"/>
  <c r="J136" i="1"/>
  <c r="I136" i="1"/>
  <c r="J132" i="1"/>
  <c r="I132" i="1"/>
  <c r="I131" i="1"/>
  <c r="J122" i="1"/>
  <c r="I122" i="1"/>
  <c r="J117" i="1"/>
  <c r="I117" i="1"/>
  <c r="J100" i="1"/>
  <c r="I100" i="1"/>
  <c r="J93" i="1"/>
  <c r="J92" i="1"/>
  <c r="I93" i="1"/>
  <c r="I92" i="1"/>
  <c r="J81" i="1"/>
  <c r="I81" i="1"/>
  <c r="I77" i="1"/>
  <c r="J78" i="1"/>
  <c r="I78" i="1"/>
  <c r="I60" i="1"/>
  <c r="J102" i="1"/>
  <c r="J99" i="1"/>
  <c r="J98" i="1"/>
  <c r="J111" i="1"/>
  <c r="J115" i="1"/>
  <c r="J124" i="1"/>
  <c r="J126" i="1"/>
  <c r="I102" i="1"/>
  <c r="I111" i="1"/>
  <c r="I115" i="1"/>
  <c r="I124" i="1"/>
  <c r="I126" i="1"/>
  <c r="J30" i="1"/>
  <c r="J33" i="1"/>
  <c r="J54" i="1"/>
  <c r="J57" i="1"/>
  <c r="J60" i="1"/>
  <c r="J64" i="1"/>
  <c r="J67" i="1"/>
  <c r="J66" i="1"/>
  <c r="J71" i="1"/>
  <c r="J74" i="1"/>
  <c r="J85" i="1"/>
  <c r="J89" i="1"/>
  <c r="I30" i="1"/>
  <c r="I33" i="1"/>
  <c r="I54" i="1"/>
  <c r="I57" i="1"/>
  <c r="I53" i="1"/>
  <c r="I52" i="1"/>
  <c r="I64" i="1"/>
  <c r="I67" i="1"/>
  <c r="I66" i="1"/>
  <c r="I71" i="1"/>
  <c r="I74" i="1"/>
  <c r="I85" i="1"/>
  <c r="I89" i="1"/>
  <c r="J77" i="1"/>
  <c r="J131" i="1"/>
  <c r="I99" i="1"/>
  <c r="I98" i="1"/>
  <c r="I84" i="1"/>
  <c r="J70" i="1"/>
  <c r="I70" i="1"/>
  <c r="J53" i="1"/>
  <c r="J52" i="1"/>
  <c r="I29" i="1"/>
  <c r="I28" i="1"/>
  <c r="I130" i="1"/>
  <c r="I151" i="1"/>
  <c r="J84" i="1"/>
  <c r="J29" i="1"/>
  <c r="J28" i="1"/>
  <c r="J130" i="1"/>
  <c r="J151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<sst xmlns="http://schemas.openxmlformats.org/spreadsheetml/2006/main" count="150" uniqueCount="139">
  <si>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</si>
  <si>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</si>
  <si>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</si>
  <si>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</si>
  <si>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</si>
  <si>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</si>
  <si>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</si>
  <si>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</si>
  <si>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</si>
  <si>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</si>
  <si>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</si>
  <si>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</si>
  <si>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</si>
  <si>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</si>
  <si>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</si>
  <si>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</si>
  <si>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</si>
  <si>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</si>
  <si>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</si>
  <si>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</si>
  <si>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</si>
  <si>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</si>
  <si>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</si>
  <si>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</si>
  <si>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</si>
  <si>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</si>
  <si>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</si>
  <si>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</si>
  <si>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</si>
  <si>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</si>
  <si>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</si>
  <si>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</si>
  <si>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</si>
  <si>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</si>
  <si>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</si>
  <si>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</si>
  <si>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</si>
  <si>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</si>
  <si>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</si>
  <si>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</si>
  <si>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</si>
  <si>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</si>
  <si>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</si>
  <si>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</si>
  <si>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</si>
  <si>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</si>
  <si>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</si>
  <si>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</si>
  <si>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</si>
  <si>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</si>
  <si>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</si>
  <si>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</si>
  <si>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</si>
  <si>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</si>
  <si>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</si>
  <si>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</si>
  <si>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</si>
  <si>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</si>
  <si>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</si>
  <si>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</si>
  <si>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</si>
  <si>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</si>
  <si>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</si>
  <si>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</si>
  <si>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</si>
  <si>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</si>
  <si>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</si>
  <si>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</si>
  <si>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</si>
  <si>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</si>
  <si>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</si>
  <si>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</si>
  <si>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</si>
  <si>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</si>
  <si>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</si>
  <si>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</si>
  <si>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</si>
  <si>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</si>
  <si>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</si>
  <si>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</si>
  <si>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</si>
  <si>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</si>
  <si>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</si>
  <si>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</si>
  <si>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</si>
  <si>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</si>
  <si>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</si>
  <si>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</si>
  <si>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</si>
  <si>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</si>
  <si>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</si>
  <si>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</si>
  <si>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</si>
  <si>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</si>
  <si>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</si>
  <si>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</si>
  <si>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</si>
  <si>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</si>
  <si>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</si>
  <si>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</si>
  <si>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</si>
  <si>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</si>
  <si>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</si>
  <si>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</si>
  <si>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</si>
  <si>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</si>
  <si>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</si>
  <si>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</si>
  <si>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</si>
  <si>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</si>
  <si>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</si>
  <si>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</si>
  <si>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</si>
  <si>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</si>
  <si>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</si>
  <si>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</si>
  <si>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</si>
  <si>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</si>
  <si>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</si>
  <si>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</si>
  <si>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</si>
  <si>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</si>
  <si>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</si>
  <si>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</si>
  <si>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</si>
  <si>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</si>
  <si>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</si>
  <si>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</si>
  <si>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</si>
  <si>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</si>
  <si>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</si>
  <si>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</si>
  <si>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</si>
  <si>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</si>
  <si>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2022 M. GRUODŽIO 31 D.</t>
  </si>
  <si>
    <t xml:space="preserve">2023 M. SAUSIO 24 D.   Nr. </t>
  </si>
  <si>
    <t>Kėdainiai</t>
  </si>
  <si>
    <t>metinė</t>
  </si>
  <si>
    <t>Administracijos  direktorius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</si>
</sst>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6"/>
  <sheetViews>
    <sheetView tabSelected="1" zoomScale="110" zoomScaleNormal="110" workbookViewId="0">
      <selection activeCell="L6" sqref="L6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35" customHeight="1" x14ac:dyDescent="0.2">
      <c r="I1" s="48" t="s">
        <v>89</v>
      </c>
      <c r="J1" s="48"/>
      <c r="K1" s="48"/>
      <c r="L1" s="48"/>
      <c r="M1" s="48"/>
      <c r="N1" s="48"/>
    </row>
    <row r="2" spans="4:14" ht="12.75" customHeight="1" x14ac:dyDescent="0.2">
      <c r="I2" s="41" t="s">
        <v>21</v>
      </c>
      <c r="J2" s="41"/>
      <c r="K2" s="41"/>
      <c r="L2" s="41"/>
      <c r="M2" s="41"/>
      <c r="N2" s="41"/>
    </row>
    <row r="3" spans="4:14" ht="19.350000000000001" customHeight="1" x14ac:dyDescent="0.2">
      <c r="I3" s="53" t="s">
        <v>130</v>
      </c>
      <c r="J3" s="54"/>
      <c r="K3" s="54"/>
      <c r="L3" s="54"/>
      <c r="M3" s="54"/>
      <c r="N3" s="54"/>
    </row>
    <row r="4" spans="4:14" ht="19.350000000000001" customHeight="1" x14ac:dyDescent="0.2">
      <c r="I4" s="10"/>
      <c r="J4" s="13"/>
      <c r="K4" s="13"/>
      <c r="L4" s="13"/>
      <c r="M4" s="13"/>
      <c r="N4" s="13"/>
    </row>
    <row r="5" spans="4:14" x14ac:dyDescent="0.2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">
      <c r="G10" s="45" t="s">
        <v>137</v>
      </c>
      <c r="H10" s="45"/>
      <c r="I10" s="45"/>
      <c r="J10" s="45"/>
      <c r="K10" s="12"/>
      <c r="L10" s="12"/>
      <c r="M10" s="10"/>
      <c r="N10" s="10"/>
    </row>
    <row r="11" spans="4:14" x14ac:dyDescent="0.2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">
      <c r="I17" s="41"/>
      <c r="J17" s="41"/>
      <c r="K17" s="41"/>
      <c r="L17" s="41"/>
      <c r="M17" s="41"/>
      <c r="N17" s="41"/>
    </row>
    <row r="18" spans="1:14" x14ac:dyDescent="0.2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">
      <c r="B21" s="22"/>
      <c r="C21" s="22"/>
      <c r="D21" s="22"/>
      <c r="E21" s="22"/>
      <c r="F21" s="22"/>
      <c r="G21" s="22"/>
      <c r="H21" s="22"/>
    </row>
    <row r="22" spans="1:14" x14ac:dyDescent="0.2">
      <c r="B22" s="43" t="s">
        <v>0</v>
      </c>
      <c r="C22" s="43"/>
      <c r="D22" s="43"/>
      <c r="E22" s="43"/>
      <c r="F22" s="43"/>
      <c r="G22" s="43"/>
      <c r="H22" s="43"/>
    </row>
    <row r="23" spans="1:14" ht="13.35" customHeight="1" x14ac:dyDescent="0.2">
      <c r="J23" s="14" t="s">
        <v>88</v>
      </c>
    </row>
    <row r="24" spans="1:14" ht="12" customHeight="1" x14ac:dyDescent="0.2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71514.299999999988</v>
      </c>
      <c r="J28" s="15">
        <f>J29+J35+J52+J66+J70+J84+J92</f>
        <v>69792.799999999988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42507.1</v>
      </c>
      <c r="J29" s="16">
        <f>J30+J33</f>
        <v>42258.1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41846.199999999997</v>
      </c>
      <c r="J30" s="17">
        <f>J31+J32</f>
        <v>41608.1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41846.199999999997</v>
      </c>
      <c r="J31" s="18">
        <v>41608.1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660.9</v>
      </c>
      <c r="J33" s="17">
        <f>J34</f>
        <v>650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660.9</v>
      </c>
      <c r="J34" s="18">
        <v>650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15530.300000000001</v>
      </c>
      <c r="J35" s="16">
        <f>J36</f>
        <v>14516.5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15530.300000000001</v>
      </c>
      <c r="J36" s="17">
        <f>J37+J38+J39+J40+J41+J42+J43+J44+J45+J46+J47+J48+J49+J50+J51</f>
        <v>14516.5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601.20000000000005</v>
      </c>
      <c r="J37" s="18">
        <v>564.5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106.3</v>
      </c>
      <c r="J38" s="18">
        <v>86.3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84.2</v>
      </c>
      <c r="J39" s="18">
        <v>81.2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822.6</v>
      </c>
      <c r="J40" s="18">
        <v>797.1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64.5</v>
      </c>
      <c r="J41" s="18">
        <v>60.8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21</v>
      </c>
      <c r="J42" s="18">
        <v>17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3639.4</v>
      </c>
      <c r="J43" s="18">
        <v>3377.3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102.9</v>
      </c>
      <c r="J44" s="18">
        <v>101.3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3037.3</v>
      </c>
      <c r="J45" s="18">
        <v>2850.7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125.1</v>
      </c>
      <c r="J46" s="18">
        <v>121.7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27.3</v>
      </c>
      <c r="J47" s="18">
        <v>17.3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2285.6</v>
      </c>
      <c r="J48" s="18">
        <v>2248.1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383.8</v>
      </c>
      <c r="J49" s="18">
        <v>369.8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85.2</v>
      </c>
      <c r="J50" s="18">
        <v>79.7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4143.8999999999996</v>
      </c>
      <c r="J51" s="18">
        <v>3743.7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95</v>
      </c>
      <c r="J52" s="16">
        <f>J53+J64</f>
        <v>83.1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95</v>
      </c>
      <c r="J53" s="17">
        <f>J54+J57+J60</f>
        <v>83.1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95</v>
      </c>
      <c r="J57" s="17">
        <f>J58+J59</f>
        <v>83.1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95</v>
      </c>
      <c r="J59" s="18">
        <v>83.1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98.1</v>
      </c>
      <c r="J70" s="16">
        <f>J71+J74+J77</f>
        <v>98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50</v>
      </c>
      <c r="J71" s="17">
        <f>J72+J73</f>
        <v>49.9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50</v>
      </c>
      <c r="J72" s="18">
        <v>49.9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48.1</v>
      </c>
      <c r="J77" s="17">
        <f>J78+J81</f>
        <v>48.1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48.1</v>
      </c>
      <c r="J81" s="17">
        <f>J82+J83</f>
        <v>48.1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48.1</v>
      </c>
      <c r="J83" s="18">
        <v>48.1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7989.9</v>
      </c>
      <c r="J84" s="16">
        <f>J85+J88+J89</f>
        <v>7810.7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7307.2</v>
      </c>
      <c r="J85" s="17">
        <f>J86+J87</f>
        <v>7139.3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7124.8</v>
      </c>
      <c r="J86" s="18">
        <v>6958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182.4</v>
      </c>
      <c r="J87" s="18">
        <v>181.3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682.7</v>
      </c>
      <c r="J89" s="17">
        <f>J90+J91</f>
        <v>671.4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682.7</v>
      </c>
      <c r="J90" s="18">
        <v>671.4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5293.9</v>
      </c>
      <c r="J92" s="16">
        <f>J93+J97</f>
        <v>5026.3999999999996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4854.3999999999996</v>
      </c>
      <c r="J93" s="17">
        <f>J94+J95+J96</f>
        <v>4672.8999999999996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4854.3999999999996</v>
      </c>
      <c r="J95" s="18">
        <v>4672.8999999999996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439.5</v>
      </c>
      <c r="J97" s="18">
        <v>353.5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9439.1</v>
      </c>
      <c r="J98" s="16">
        <f>J99+J117+J122+J124+J126</f>
        <v>7955.2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9260.4</v>
      </c>
      <c r="J99" s="17">
        <f>J100+J102+J106+J111+J115</f>
        <v>7839.4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/>
      <c r="J101" s="18"/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7960</v>
      </c>
      <c r="J102" s="17">
        <f>J103+J104+J105</f>
        <v>6963.4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163.9</v>
      </c>
      <c r="J103" s="18">
        <v>93.7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3130.3</v>
      </c>
      <c r="J104" s="18">
        <v>2554.1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4665.8</v>
      </c>
      <c r="J105" s="18">
        <v>4315.6000000000004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723.90000000000009</v>
      </c>
      <c r="J106" s="17">
        <f>J107+J108+J109+J110</f>
        <v>681.2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236.9</v>
      </c>
      <c r="J107" s="18">
        <v>231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316.2</v>
      </c>
      <c r="J108" s="18">
        <v>283.7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170.8</v>
      </c>
      <c r="J110" s="18">
        <v>166.5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576.5</v>
      </c>
      <c r="J115" s="17">
        <f>J116</f>
        <v>194.8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576.5</v>
      </c>
      <c r="J116" s="18">
        <v>194.8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178.7</v>
      </c>
      <c r="J117" s="17">
        <f>J118+J119+J120+J121</f>
        <v>115.8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64.099999999999994</v>
      </c>
      <c r="J118" s="18">
        <v>39.799999999999997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114.6</v>
      </c>
      <c r="J121" s="18">
        <v>76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80953.399999999994</v>
      </c>
      <c r="J130" s="16">
        <f>J28+J98</f>
        <v>77747.999999999985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1169.7</v>
      </c>
      <c r="J140" s="16">
        <f>J141+J146</f>
        <v>1169.7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1169.7</v>
      </c>
      <c r="J141" s="17">
        <f>J142+J143+J144+J145</f>
        <v>1169.7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1169.7</v>
      </c>
      <c r="J143" s="18">
        <v>1169.7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ht="21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82123.099999999991</v>
      </c>
      <c r="J151" s="16">
        <f>J130+J131+J140</f>
        <v>78917.699999999983</v>
      </c>
    </row>
    <row r="154" spans="1:12" x14ac:dyDescent="0.2">
      <c r="B154" s="26" t="s">
        <v>138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1" fitToHeight="4" orientation="portrait" r:id="rId1"/>
  <headerFooter alignWithMargins="0">
    <oddHeader>&amp;C&amp;8&amp;P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65536"/>
    </sheetView>
  </sheetViews>
  <sheetFormatPr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2-sav.</vt:lpstr>
      <vt:lpstr>Lapas1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2023-01-25T11:20:38Z</cp:lastPrinted>
  <dcterms:created xsi:type="dcterms:W3CDTF">2004-04-20T08:38:47Z</dcterms:created>
  <dcterms:modified xsi:type="dcterms:W3CDTF">2023-02-14T07:56:39Z</dcterms:modified>
</cp:coreProperties>
</file>