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C84752F6-A19E-4A54-8436-3E2A5DD9B95F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Metinio plano forma" sheetId="28" r:id="rId1"/>
  </sheets>
  <definedNames>
    <definedName name="_xlnm._FilterDatabase" localSheetId="0" hidden="1">'Metinio plano forma'!$A$10:$AC$62</definedName>
    <definedName name="_xlnm.Print_Area" localSheetId="0">'Metinio plano forma'!$A$1:$L$64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4" i="28" l="1"/>
  <c r="H56" i="28"/>
  <c r="H55" i="28"/>
  <c r="H21" i="28"/>
  <c r="G21" i="28"/>
  <c r="H52" i="28" l="1"/>
  <c r="H53" i="28"/>
  <c r="H11" i="28"/>
  <c r="H12" i="28"/>
  <c r="H28" i="28"/>
  <c r="H20" i="28" s="1"/>
  <c r="H36" i="28"/>
  <c r="H35" i="28" s="1"/>
  <c r="H42" i="28"/>
  <c r="H41" i="28" s="1"/>
  <c r="G11" i="28"/>
  <c r="G54" i="28"/>
  <c r="G55" i="28"/>
  <c r="G12" i="28"/>
  <c r="G56" i="28"/>
  <c r="H50" i="28" l="1"/>
  <c r="H61" i="28"/>
  <c r="G53" i="28"/>
  <c r="G52" i="28"/>
  <c r="G61" i="28" s="1"/>
  <c r="G42" i="28" l="1"/>
  <c r="G41" i="28" s="1"/>
  <c r="G36" i="28"/>
  <c r="G35" i="28" s="1"/>
  <c r="G28" i="28"/>
  <c r="G20" i="28" s="1"/>
  <c r="G50" i="28" s="1"/>
</calcChain>
</file>

<file path=xl/sharedStrings.xml><?xml version="1.0" encoding="utf-8"?>
<sst xmlns="http://schemas.openxmlformats.org/spreadsheetml/2006/main" count="181" uniqueCount="142">
  <si>
    <t>Vertinimo kriterijai</t>
  </si>
  <si>
    <t>Pavadinimas</t>
  </si>
  <si>
    <t>Programos uždavinio, priemonės kodas ir požymis</t>
  </si>
  <si>
    <t>Uždavinio, priemonės pavadinimas, finansavimo šaltiniai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</si>
  <si>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</si>
  <si>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</si>
  <si>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</si>
  <si>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</si>
  <si>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</si>
  <si>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</si>
  <si>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</si>
  <si>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</si>
  <si>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</si>
  <si>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</si>
  <si>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</si>
  <si>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</si>
  <si>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</si>
  <si>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</si>
  <si>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r>
      <t>1.1. savivaldybės biudžeto lėšos (nuosavos, be ankstesnių metų likučio)</t>
    </r>
    <r>
      <rPr>
        <b/>
        <i/>
        <sz val="10"/>
        <color theme="1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</si>
  <si>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color theme="1"/>
        <rFont val="Times New Roman"/>
        <family val="1"/>
      </rPr>
      <t>SBVB</t>
    </r>
  </si>
  <si>
    <r>
      <t>1.3. Pajamų įmokos ir kitos pajamos</t>
    </r>
    <r>
      <rPr>
        <b/>
        <i/>
        <sz val="10"/>
        <color theme="1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</si>
  <si>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color theme="1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</si>
  <si>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color theme="1"/>
        <rFont val="Times New Roman"/>
        <family val="1"/>
      </rPr>
      <t>SK</t>
    </r>
  </si>
  <si>
    <r>
      <t>1.6. Ankstesnių metų likučiai</t>
    </r>
    <r>
      <rPr>
        <b/>
        <i/>
        <sz val="10"/>
        <color theme="1"/>
        <rFont val="Times New Roman"/>
        <family val="1"/>
      </rPr>
      <t xml:space="preserve"> SBL</t>
    </r>
  </si>
  <si>
    <t>Organizuoti Lietuvos Respublikos teisės aktuose numatytos paramos bei paslaugų asmenims ir šeimoms teikimą, skatinti socialinę integraciją</t>
  </si>
  <si>
    <t>Socialinių išmokų bei kompensacijų (būsto šildymo išlaidų, išlaidų šaltam bei nuotekoms ir išlaidų karštam vandeniui), paramos mirties atveju teikimas ir administravimas</t>
  </si>
  <si>
    <t>Socialinės paramos specialistas</t>
  </si>
  <si>
    <t>SBVB</t>
  </si>
  <si>
    <t>SB</t>
  </si>
  <si>
    <t>Asmenų gaunančių vienkartines išmokas mirus artimiesiems skaičius</t>
  </si>
  <si>
    <t xml:space="preserve"> Asmenų, gaunančių šildymo išlaidų kompensaciją (kietas kuras), skaičius </t>
  </si>
  <si>
    <t>Seniūnas</t>
  </si>
  <si>
    <t>Užimtumo didinimo programos dalyvių skaičius</t>
  </si>
  <si>
    <t>Apšvietimo tinklų elektros energijos sunaudojimas seniūnijose, apšvietimo tinklų priežiūra</t>
  </si>
  <si>
    <t>Gerinti susisiekimo infrastruktūrą, užtikrinant gyventojų darnų judumą bei mobilumą</t>
  </si>
  <si>
    <t xml:space="preserve">Bendro naudojimo teritorijų tvarkymas ir priežiūra seniūnijose, teritorijų priežiūrai reikalingos įrangos įsigijimas </t>
  </si>
  <si>
    <t>ĮP</t>
  </si>
  <si>
    <t>Įregistruotų žemės ūkio valdų skaičius (įregistravimas, išregistravimas, kasmetinis duomenų atnaujinimas)</t>
  </si>
  <si>
    <t>Įregistruotų ūkininkų ūkių skaičius (įregistravimas, išregistravimas, duomenų atnaujinimas)</t>
  </si>
  <si>
    <t>Paramos už žemės ūkio naudmenas ir kitus plotus bei gyvulius priimtų paraiškų skaičius (pasėlių deklaracijos pildymas, deklaruojamų laukų įbraižymas, duomenų keitimas, pasikeitusių KŽS ribų aprašymas)</t>
  </si>
  <si>
    <t xml:space="preserve">Valstybės perduotų savivaldybėms žemės ūkio funkcijų vykdymas, konsultuojant rajono asmenis ūkininkavimo, žemės ūkio technikos registravimo ir kitais su žemės ūkiu susijusiais klausimais </t>
  </si>
  <si>
    <t>Žemės ūkio specialistas</t>
  </si>
  <si>
    <t>Dalyvauti seminaruose/ konsultuoti dėl paraiškų pildymo</t>
  </si>
  <si>
    <t>Sudaryti sąlygas kokybiškai įgyvendinti teisės aktuose nustatytas Savivaldybei funkcijas, mažinant administracinę naštą, įgyvendinant lygias galimybes užtikrinančias bei korupcijos prevencijos priemones</t>
  </si>
  <si>
    <t>Seniūnijų veiklos užtikrinimas</t>
  </si>
  <si>
    <t>Asmenų gaunančių socialinę paramą skaičius</t>
  </si>
  <si>
    <t>Vidutinis seniūnijos gatvių apšvietimo laikas tamsiuoju paros laiku, val.</t>
  </si>
  <si>
    <t xml:space="preserve">Autobokštelio nuomos vnt. skaičius </t>
  </si>
  <si>
    <t xml:space="preserve">Prižiūrėti ir tvarkyti seniūnijos bendrasias (viešąsias) teritorijas </t>
  </si>
  <si>
    <t>Seniūnas Seniūnaičiai</t>
  </si>
  <si>
    <t xml:space="preserve">Kelių greideriavimas,tūkst. kv. m. </t>
  </si>
  <si>
    <t>Išrinkti ir apdovanoti I etapo laureatai</t>
  </si>
  <si>
    <t xml:space="preserve">Kėdainių rajono savivaldybės užimtumo didinimo programos įgyvendinimas </t>
  </si>
  <si>
    <t>Išnagrinėta įvairaus pobūdžio prašymų ir raštų vnt./ išduota pažymų vnt./ išleista veiklos organizavimo įsakymų vnt.</t>
  </si>
  <si>
    <t>*Seniūnija dalyvauja priemonės įgyvendinime; asignavimai numatyti Savivaldybės administracijos biudžete</t>
  </si>
  <si>
    <t xml:space="preserve">Tvarkyti kelius bei gatves seniūnijos teritorijoje, užtiktinti eismo saugumą.* </t>
  </si>
  <si>
    <t>SOCIALINĖS GEROVĖS UŽTIKRINIMO PROGRAMA (02)</t>
  </si>
  <si>
    <t>Skirti 2025 m. asignavimai ir kitos lėšos, tūkst. Eur</t>
  </si>
  <si>
    <t>DARNIOS APLINKOS IR INFRASTRUKTŪROS PLĖTROS PROGRAMA (03)</t>
  </si>
  <si>
    <t>EKONOMINĖS PLĖTROS  PROGRAMA (04)</t>
  </si>
  <si>
    <t>SAVIVALDYBĖS VALDYMO TOBULINIMO PROGRAMA (05)</t>
  </si>
  <si>
    <t>Pasodinta daugiamečių gėlių vnt. / apgenėta ir/ar pašalinta medžių vnt.</t>
  </si>
  <si>
    <t>Administruoti prašymus socialinėms išmokoms gauti</t>
  </si>
  <si>
    <t>Socialinės paramos specialistas - 1 etatu</t>
  </si>
  <si>
    <t>Nagrinėti prašymus būsto šildymo išlaidų kompensavimui gauti</t>
  </si>
  <si>
    <t>Teikti ir administruoti paramą mirties atveju</t>
  </si>
  <si>
    <t>Įgyvendinti Kėdainių rajono savivaldybės užimtumo didinimo programą</t>
  </si>
  <si>
    <t>Prižiūrėti ir remontuoti gatvių apšvietimo įrenginius</t>
  </si>
  <si>
    <t>002-01-05 (T)</t>
  </si>
  <si>
    <t>002-01-05-01 (TP)</t>
  </si>
  <si>
    <t>002-01-05-15 (TP)</t>
  </si>
  <si>
    <t>Prižiūrėti, tvarkyti savivaldybės viešąsias teritorijas, gerinti kraštovaizdžio apsaugą, didinti jo patrauklumą</t>
  </si>
  <si>
    <t>003-01-03 (T)</t>
  </si>
  <si>
    <t>003-01-03-01 (TP)</t>
  </si>
  <si>
    <t xml:space="preserve">Prižiūrėti ir plėtoti energetinę infrastruktūrą, diegti energiją taupančias priemones </t>
  </si>
  <si>
    <t>003-01-06 (T)</t>
  </si>
  <si>
    <t>003-01-06-03 (TP)</t>
  </si>
  <si>
    <t>Plėtoti tvarų ir efektyvų žemės ūkį</t>
  </si>
  <si>
    <t>004-01-02 (T)</t>
  </si>
  <si>
    <t>004-01-02-01 (TP)</t>
  </si>
  <si>
    <t>Priimti paramos už žemės ūkį naudmenų ir kitus plotus bei gyvulius paraiškas</t>
  </si>
  <si>
    <t>Atnaujinti žemės ūkio valdas, registruoti/išregistruoti naujų ūkininkų ūkius, koreguoti duomenis</t>
  </si>
  <si>
    <t>Koordinuoti žemės ūkio klausimus, įgyvendinti kaimo plėtros bei paramos žemės ūkiui ir kaimo plėtrai priemones</t>
  </si>
  <si>
    <t>2/2</t>
  </si>
  <si>
    <t>005-01-01 (T)</t>
  </si>
  <si>
    <t>005-01-01-10 (TP)</t>
  </si>
  <si>
    <t>005-01-01-11 (TP)</t>
  </si>
  <si>
    <t>Seniūnaičių veiklos organizavimas</t>
  </si>
  <si>
    <t>005-01-01-12 (TP)</t>
  </si>
  <si>
    <t>Valstybės perduotų savivaldybei funkcijų kokybiškas įgyvendinimas ir organizavimas</t>
  </si>
  <si>
    <t>Kokybiškai ir efektyviai vykdyti seniūnijai teiesės aktais priskirtas fuinkcijas,  užtikrinti laiku ir tinkamai teikiamų paslaugų kokybę</t>
  </si>
  <si>
    <t>Seniūnaičių skaičius seniūnijoje, suorganizuotų sueigų skaičius</t>
  </si>
  <si>
    <t>Seniūnijoje patvirtintų etatų skaičius</t>
  </si>
  <si>
    <r>
      <t>Administruoti prašymus dėl gyvenamosios vietos deklaravimo, įtraukimo į GVNAA, duomenų keitimo ar panaikinimo</t>
    </r>
    <r>
      <rPr>
        <sz val="10"/>
        <color theme="1"/>
        <rFont val="Calibri"/>
        <family val="2"/>
        <charset val="186"/>
      </rPr>
      <t>*</t>
    </r>
    <r>
      <rPr>
        <sz val="10"/>
        <color theme="1"/>
        <rFont val="Times New Roman"/>
        <family val="1"/>
        <charset val="186"/>
      </rPr>
      <t xml:space="preserve"> (tūkst. Eur)</t>
    </r>
  </si>
  <si>
    <t>Tvarkyti seniūnijos archyvinius dokumentus* (tūkst. Eur)</t>
  </si>
  <si>
    <t>Vyr. specialistas</t>
  </si>
  <si>
    <t>Parengti dokumentų saugojimo apyrašai, naikinimo aktai, vnt.</t>
  </si>
  <si>
    <t>2/1</t>
  </si>
  <si>
    <t>Priimta gyvenamosio vietos atvykimo ir išvykimo deklaracijų, vnt</t>
  </si>
  <si>
    <t>Bendro naudojimo teritorijos (ha) tvarkymas</t>
  </si>
  <si>
    <t>003-01-07 (T)</t>
  </si>
  <si>
    <t>003-01-07-01 (TP)</t>
  </si>
  <si>
    <t>Kelių dangos gerinimo finansavimas seniūnijose</t>
  </si>
  <si>
    <t>003-01-07-02 (TP)</t>
  </si>
  <si>
    <r>
      <t>Žvyruoti seniūnijos prižiūrimus vietinės reikšmės ir vidaus kelius</t>
    </r>
    <r>
      <rPr>
        <sz val="10"/>
        <color theme="1"/>
        <rFont val="Calibri"/>
        <family val="2"/>
        <charset val="186"/>
      </rPr>
      <t>*</t>
    </r>
  </si>
  <si>
    <t>Vietinės reikšmės kelių ir gatvių remontas, priežiūra ir palaikymas,  saugaus eismo ir darnaus judumo priemonių diegimas (KPP)</t>
  </si>
  <si>
    <t>Su ūkininkais bedradarbiaujant nužvyruota vietinės ar vidaus reikšmės kelių km.</t>
  </si>
  <si>
    <t>Nužvyruota vietinės ar vidaus reikšmės kelių km.</t>
  </si>
  <si>
    <r>
      <t>Sodinti gėles, prižiūrėti želdinius</t>
    </r>
    <r>
      <rPr>
        <sz val="10"/>
        <color theme="1"/>
        <rFont val="Calibri"/>
        <family val="2"/>
        <charset val="186"/>
      </rPr>
      <t>*</t>
    </r>
  </si>
  <si>
    <r>
      <t>Organizuoti konkurso "Gražiausiai tvarkoma aplinka" I-ąjį etapą</t>
    </r>
    <r>
      <rPr>
        <sz val="10"/>
        <color theme="1"/>
        <rFont val="Calibri"/>
        <family val="2"/>
        <charset val="186"/>
      </rPr>
      <t>*</t>
    </r>
  </si>
  <si>
    <t>Užtikrinti seniūnaičių veiklą seniūnijoje, organizuoti sueigas</t>
  </si>
  <si>
    <t xml:space="preserve">Vyr.specialistas      </t>
  </si>
  <si>
    <t>KĖDAINIŲ RAJONO SAVIVALDYBĖS ADMINISTRACIJOS GUDŽIŪNŲ SENIŪNIJA</t>
  </si>
  <si>
    <t xml:space="preserve">Prižiūrimų kapinių </t>
  </si>
  <si>
    <t>6</t>
  </si>
  <si>
    <t>120/190/15</t>
  </si>
  <si>
    <t>6/2</t>
  </si>
  <si>
    <t>Kelio Miegėnai Paberžė asfaltavimas, Mokyklos g. ir Tvenkinio g. asfaltavimas</t>
  </si>
  <si>
    <t>300/20</t>
  </si>
  <si>
    <t>3</t>
  </si>
  <si>
    <t>Elektros energetikos technikas Traktorininkas Aplinkos tvarkytojai Kapinių prižiūrėtojai</t>
  </si>
  <si>
    <t>Elektros energetikos technikas    Aplinkos tvarkytojai</t>
  </si>
  <si>
    <t xml:space="preserve">Elektros energetikos technikas </t>
  </si>
  <si>
    <t>Seniūnas   Elektros energetikos technikas Aplinkos tvarkytojai</t>
  </si>
  <si>
    <t>Bendro naudojimo  teritorijos ( ha) tvarkymas</t>
  </si>
  <si>
    <t xml:space="preserve">Seniūnas  Vyr.specialistas      </t>
  </si>
  <si>
    <t>*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</si>
  <si>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</si>
  <si>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Faktas</t>
  </si>
  <si>
    <t>Nukrypimų nuo plano priežastys, pastabos, komentarai</t>
  </si>
  <si>
    <t>2025 METŲ VEIKLOS PLANO ATASKAITA</t>
  </si>
  <si>
    <t>265/184/85</t>
  </si>
  <si>
    <t>2./2</t>
  </si>
  <si>
    <t>6./2</t>
  </si>
  <si>
    <t>.2/1</t>
  </si>
  <si>
    <t>Panaikinta sporto metodininko pareigybė</t>
  </si>
  <si>
    <t>Įvykdyta pagal gautus prašymus</t>
  </si>
  <si>
    <t>Konkurso "Gražiausiai tvarkoma aplinka" I etapo organizavimą vykdė Kėdainių rajono savivaldybės administracija</t>
  </si>
  <si>
    <t>Įvykdyta pagal gautus prašymus. Nuo 2025.10.01 socialines išmokas moka Kėdainių r. savivaldybės administracijos Apskaitos skyrius</t>
  </si>
  <si>
    <t>Įvykdyta</t>
  </si>
  <si>
    <t>Įvykdyta pagal gautus prašymus ir poreikį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</si>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</sst>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L_t_-;\-* #,##0.00\ _L_t_-;_-* &quot;-&quot;??\ _L_t_-;_-@_-"/>
    <numFmt numFmtId="165" formatCode="0.0"/>
    <numFmt numFmtId="166" formatCode="#,##0.0"/>
    <numFmt numFmtId="167" formatCode="0.000"/>
  </numFmts>
  <fonts count="58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sz val="10"/>
      <color theme="1"/>
      <name val="Times New Roman"/>
      <family val="1"/>
    </font>
    <font>
      <i/>
      <sz val="9"/>
      <name val="Times New Roman"/>
      <family val="1"/>
      <charset val="186"/>
    </font>
    <font>
      <i/>
      <sz val="9"/>
      <color indexed="8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i/>
      <sz val="12"/>
      <color rgb="FFFF0000"/>
      <name val="Calibri"/>
      <family val="2"/>
      <charset val="186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Arial"/>
      <family val="2"/>
      <charset val="186"/>
    </font>
    <font>
      <sz val="12"/>
      <color theme="1"/>
      <name val="Arial"/>
      <family val="2"/>
      <charset val="186"/>
    </font>
    <font>
      <sz val="10"/>
      <color indexed="8"/>
      <name val="Times New Roman"/>
      <family val="1"/>
      <charset val="186"/>
    </font>
    <font>
      <i/>
      <sz val="10"/>
      <name val="Times New Roman"/>
      <family val="1"/>
    </font>
    <font>
      <sz val="10"/>
      <color theme="1"/>
      <name val="Calibri"/>
      <family val="2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2"/>
      <name val="Times New Roman"/>
      <family val="1"/>
    </font>
    <font>
      <b/>
      <u/>
      <sz val="12"/>
      <color theme="1"/>
      <name val="Times New Roman"/>
      <family val="1"/>
      <charset val="186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b/>
      <sz val="10"/>
      <color theme="5" tint="-0.249977111117893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</cellStyleXfs>
  <cellXfs count="320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166" fontId="6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vertical="top" wrapText="1"/>
    </xf>
    <xf numFmtId="166" fontId="12" fillId="6" borderId="1" xfId="4" applyNumberFormat="1" applyFont="1" applyFill="1" applyBorder="1" applyAlignment="1">
      <alignment horizontal="center" vertical="top" wrapText="1"/>
    </xf>
    <xf numFmtId="0" fontId="8" fillId="2" borderId="0" xfId="0" applyFont="1" applyFill="1"/>
    <xf numFmtId="0" fontId="6" fillId="0" borderId="1" xfId="4" applyFont="1" applyBorder="1" applyAlignment="1">
      <alignment horizontal="left" vertical="top" wrapText="1"/>
    </xf>
    <xf numFmtId="0" fontId="13" fillId="0" borderId="1" xfId="4" applyFont="1" applyBorder="1" applyAlignment="1">
      <alignment vertical="top" wrapText="1"/>
    </xf>
    <xf numFmtId="0" fontId="6" fillId="0" borderId="1" xfId="4" applyFont="1" applyBorder="1" applyAlignment="1">
      <alignment vertical="top" wrapText="1"/>
    </xf>
    <xf numFmtId="166" fontId="6" fillId="3" borderId="0" xfId="0" applyNumberFormat="1" applyFont="1" applyFill="1" applyAlignment="1">
      <alignment horizontal="right" vertical="top" wrapText="1"/>
    </xf>
    <xf numFmtId="0" fontId="12" fillId="0" borderId="1" xfId="4" applyFont="1" applyBorder="1" applyAlignment="1">
      <alignment vertical="top" wrapText="1"/>
    </xf>
    <xf numFmtId="0" fontId="11" fillId="3" borderId="1" xfId="4" applyFont="1" applyFill="1" applyBorder="1" applyAlignment="1">
      <alignment horizontal="left" vertical="top" wrapText="1"/>
    </xf>
    <xf numFmtId="0" fontId="13" fillId="3" borderId="1" xfId="4" applyFont="1" applyFill="1" applyBorder="1" applyAlignment="1">
      <alignment vertical="top" wrapText="1"/>
    </xf>
    <xf numFmtId="0" fontId="12" fillId="3" borderId="1" xfId="4" applyFont="1" applyFill="1" applyBorder="1" applyAlignment="1">
      <alignment vertical="top" wrapText="1"/>
    </xf>
    <xf numFmtId="0" fontId="12" fillId="6" borderId="1" xfId="4" applyFont="1" applyFill="1" applyBorder="1" applyAlignment="1">
      <alignment horizontal="left" vertical="top" wrapText="1"/>
    </xf>
    <xf numFmtId="0" fontId="14" fillId="6" borderId="1" xfId="4" applyFont="1" applyFill="1" applyBorder="1" applyAlignment="1">
      <alignment vertical="top" wrapText="1"/>
    </xf>
    <xf numFmtId="0" fontId="12" fillId="6" borderId="1" xfId="4" applyFont="1" applyFill="1" applyBorder="1" applyAlignment="1">
      <alignment vertical="top" wrapText="1"/>
    </xf>
    <xf numFmtId="0" fontId="12" fillId="7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vertical="top" wrapText="1"/>
    </xf>
    <xf numFmtId="0" fontId="13" fillId="0" borderId="1" xfId="4" applyFont="1" applyBorder="1" applyAlignment="1">
      <alignment horizontal="left" vertical="top" wrapText="1"/>
    </xf>
    <xf numFmtId="166" fontId="13" fillId="3" borderId="1" xfId="4" applyNumberFormat="1" applyFont="1" applyFill="1" applyBorder="1" applyAlignment="1">
      <alignment horizontal="center" vertical="top" wrapText="1"/>
    </xf>
    <xf numFmtId="166" fontId="13" fillId="3" borderId="0" xfId="0" applyNumberFormat="1" applyFont="1" applyFill="1" applyAlignment="1">
      <alignment horizontal="left" vertical="top" wrapText="1"/>
    </xf>
    <xf numFmtId="166" fontId="13" fillId="3" borderId="0" xfId="0" applyNumberFormat="1" applyFont="1" applyFill="1" applyAlignment="1">
      <alignment horizontal="right" vertical="top" wrapText="1"/>
    </xf>
    <xf numFmtId="0" fontId="16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6" fontId="6" fillId="0" borderId="0" xfId="0" applyNumberFormat="1" applyFont="1" applyAlignment="1">
      <alignment horizontal="center" wrapText="1"/>
    </xf>
    <xf numFmtId="0" fontId="18" fillId="0" borderId="0" xfId="4" applyFont="1" applyAlignment="1">
      <alignment vertical="top" wrapText="1"/>
    </xf>
    <xf numFmtId="49" fontId="22" fillId="0" borderId="0" xfId="4" applyNumberFormat="1" applyFont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 applyAlignment="1">
      <alignment wrapText="1"/>
    </xf>
    <xf numFmtId="0" fontId="25" fillId="2" borderId="0" xfId="0" applyFont="1" applyFill="1"/>
    <xf numFmtId="0" fontId="26" fillId="2" borderId="0" xfId="0" applyFont="1" applyFill="1"/>
    <xf numFmtId="166" fontId="19" fillId="4" borderId="1" xfId="0" applyNumberFormat="1" applyFont="1" applyFill="1" applyBorder="1" applyAlignment="1">
      <alignment horizontal="center" vertical="top" wrapText="1"/>
    </xf>
    <xf numFmtId="166" fontId="19" fillId="3" borderId="0" xfId="0" applyNumberFormat="1" applyFont="1" applyFill="1" applyAlignment="1">
      <alignment horizontal="left" vertical="top" wrapText="1"/>
    </xf>
    <xf numFmtId="0" fontId="19" fillId="3" borderId="0" xfId="0" applyFont="1" applyFill="1" applyAlignment="1">
      <alignment vertical="top" wrapText="1"/>
    </xf>
    <xf numFmtId="49" fontId="6" fillId="0" borderId="0" xfId="0" applyNumberFormat="1" applyFont="1" applyAlignment="1">
      <alignment horizontal="left" wrapText="1"/>
    </xf>
    <xf numFmtId="49" fontId="28" fillId="10" borderId="7" xfId="0" applyNumberFormat="1" applyFont="1" applyFill="1" applyBorder="1" applyAlignment="1">
      <alignment horizontal="left" vertical="top" wrapText="1"/>
    </xf>
    <xf numFmtId="0" fontId="12" fillId="0" borderId="1" xfId="4" applyFont="1" applyBorder="1" applyAlignment="1">
      <alignment horizontal="left" vertical="top" wrapText="1"/>
    </xf>
    <xf numFmtId="0" fontId="12" fillId="3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horizontal="left" vertical="top" wrapText="1"/>
    </xf>
    <xf numFmtId="0" fontId="31" fillId="0" borderId="0" xfId="0" applyFont="1" applyAlignment="1">
      <alignment wrapText="1"/>
    </xf>
    <xf numFmtId="0" fontId="28" fillId="0" borderId="0" xfId="0" applyFont="1" applyAlignment="1">
      <alignment wrapText="1"/>
    </xf>
    <xf numFmtId="49" fontId="28" fillId="9" borderId="9" xfId="0" applyNumberFormat="1" applyFont="1" applyFill="1" applyBorder="1" applyAlignment="1">
      <alignment horizontal="left" vertical="center" wrapText="1"/>
    </xf>
    <xf numFmtId="49" fontId="28" fillId="9" borderId="5" xfId="0" applyNumberFormat="1" applyFont="1" applyFill="1" applyBorder="1" applyAlignment="1">
      <alignment vertical="center" wrapText="1"/>
    </xf>
    <xf numFmtId="0" fontId="33" fillId="0" borderId="0" xfId="4" applyFont="1" applyAlignment="1">
      <alignment vertical="top" wrapText="1"/>
    </xf>
    <xf numFmtId="0" fontId="35" fillId="0" borderId="0" xfId="0" applyFont="1" applyAlignment="1">
      <alignment wrapText="1"/>
    </xf>
    <xf numFmtId="0" fontId="37" fillId="0" borderId="0" xfId="4" applyFont="1" applyAlignment="1">
      <alignment vertical="top" wrapText="1"/>
    </xf>
    <xf numFmtId="0" fontId="39" fillId="0" borderId="0" xfId="0" applyFont="1" applyAlignment="1">
      <alignment vertical="top" wrapText="1"/>
    </xf>
    <xf numFmtId="0" fontId="40" fillId="0" borderId="0" xfId="0" applyFont="1" applyAlignment="1">
      <alignment wrapText="1"/>
    </xf>
    <xf numFmtId="49" fontId="31" fillId="9" borderId="1" xfId="0" applyNumberFormat="1" applyFont="1" applyFill="1" applyBorder="1" applyAlignment="1">
      <alignment horizontal="left" vertical="top" wrapText="1"/>
    </xf>
    <xf numFmtId="0" fontId="30" fillId="9" borderId="1" xfId="0" applyFont="1" applyFill="1" applyBorder="1" applyAlignment="1">
      <alignment horizontal="left" vertical="center" wrapText="1"/>
    </xf>
    <xf numFmtId="0" fontId="30" fillId="9" borderId="1" xfId="0" applyFont="1" applyFill="1" applyBorder="1" applyAlignment="1">
      <alignment horizontal="center" vertical="center" wrapText="1"/>
    </xf>
    <xf numFmtId="0" fontId="34" fillId="9" borderId="5" xfId="4" applyFont="1" applyFill="1" applyBorder="1" applyAlignment="1">
      <alignment horizontal="left" vertical="center" wrapText="1"/>
    </xf>
    <xf numFmtId="0" fontId="34" fillId="9" borderId="1" xfId="4" applyFont="1" applyFill="1" applyBorder="1" applyAlignment="1">
      <alignment vertical="center" wrapText="1"/>
    </xf>
    <xf numFmtId="0" fontId="10" fillId="8" borderId="1" xfId="4" applyFont="1" applyFill="1" applyBorder="1" applyAlignment="1">
      <alignment horizontal="left" vertical="top" wrapText="1"/>
    </xf>
    <xf numFmtId="0" fontId="10" fillId="8" borderId="1" xfId="4" applyFont="1" applyFill="1" applyBorder="1" applyAlignment="1">
      <alignment vertical="top" wrapText="1"/>
    </xf>
    <xf numFmtId="166" fontId="9" fillId="3" borderId="0" xfId="0" applyNumberFormat="1" applyFont="1" applyFill="1" applyAlignment="1">
      <alignment horizontal="left" vertical="top" wrapText="1"/>
    </xf>
    <xf numFmtId="0" fontId="9" fillId="3" borderId="0" xfId="0" applyFont="1" applyFill="1" applyAlignment="1">
      <alignment horizontal="right" vertical="top" wrapText="1"/>
    </xf>
    <xf numFmtId="0" fontId="41" fillId="2" borderId="0" xfId="0" applyFont="1" applyFill="1"/>
    <xf numFmtId="0" fontId="42" fillId="2" borderId="0" xfId="0" applyFont="1" applyFill="1"/>
    <xf numFmtId="0" fontId="1" fillId="0" borderId="0" xfId="0" applyFont="1"/>
    <xf numFmtId="49" fontId="28" fillId="9" borderId="1" xfId="0" applyNumberFormat="1" applyFont="1" applyFill="1" applyBorder="1" applyAlignment="1">
      <alignment vertical="center" wrapText="1"/>
    </xf>
    <xf numFmtId="0" fontId="18" fillId="0" borderId="1" xfId="4" applyFont="1" applyBorder="1" applyAlignment="1">
      <alignment horizontal="left" vertical="center" wrapText="1"/>
    </xf>
    <xf numFmtId="49" fontId="1" fillId="3" borderId="1" xfId="12" applyNumberFormat="1" applyFill="1" applyBorder="1" applyAlignment="1">
      <alignment horizontal="left" vertical="top" wrapText="1"/>
    </xf>
    <xf numFmtId="49" fontId="6" fillId="3" borderId="1" xfId="0" applyNumberFormat="1" applyFont="1" applyFill="1" applyBorder="1" applyAlignment="1">
      <alignment vertical="center" wrapText="1"/>
    </xf>
    <xf numFmtId="49" fontId="18" fillId="0" borderId="1" xfId="4" applyNumberFormat="1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7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left" vertical="center" wrapText="1"/>
    </xf>
    <xf numFmtId="49" fontId="21" fillId="0" borderId="5" xfId="0" applyNumberFormat="1" applyFont="1" applyBorder="1" applyAlignment="1">
      <alignment horizontal="left" vertical="center" wrapText="1"/>
    </xf>
    <xf numFmtId="166" fontId="18" fillId="3" borderId="1" xfId="0" applyNumberFormat="1" applyFont="1" applyFill="1" applyBorder="1" applyAlignment="1">
      <alignment horizontal="left" vertical="center" wrapText="1"/>
    </xf>
    <xf numFmtId="165" fontId="6" fillId="2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0" fontId="1" fillId="3" borderId="1" xfId="12" applyFill="1" applyBorder="1" applyAlignment="1">
      <alignment horizontal="left" vertical="center" wrapText="1"/>
    </xf>
    <xf numFmtId="0" fontId="1" fillId="3" borderId="5" xfId="12" applyFill="1" applyBorder="1" applyAlignment="1">
      <alignment horizontal="left" vertical="center" wrapText="1"/>
    </xf>
    <xf numFmtId="0" fontId="1" fillId="3" borderId="11" xfId="12" applyFill="1" applyBorder="1" applyAlignment="1">
      <alignment horizontal="left" vertical="center" wrapText="1"/>
    </xf>
    <xf numFmtId="49" fontId="21" fillId="3" borderId="6" xfId="0" applyNumberFormat="1" applyFont="1" applyFill="1" applyBorder="1" applyAlignment="1">
      <alignment horizontal="left" vertical="center" wrapText="1"/>
    </xf>
    <xf numFmtId="165" fontId="6" fillId="3" borderId="1" xfId="0" applyNumberFormat="1" applyFont="1" applyFill="1" applyBorder="1" applyAlignment="1">
      <alignment horizontal="left" vertical="center" wrapText="1"/>
    </xf>
    <xf numFmtId="165" fontId="21" fillId="3" borderId="1" xfId="0" applyNumberFormat="1" applyFont="1" applyFill="1" applyBorder="1" applyAlignment="1">
      <alignment horizontal="left" vertical="center" wrapText="1"/>
    </xf>
    <xf numFmtId="0" fontId="18" fillId="0" borderId="2" xfId="4" applyFont="1" applyBorder="1" applyAlignment="1">
      <alignment vertical="center" wrapText="1"/>
    </xf>
    <xf numFmtId="166" fontId="11" fillId="3" borderId="1" xfId="4" applyNumberFormat="1" applyFont="1" applyFill="1" applyBorder="1" applyAlignment="1">
      <alignment horizontal="right" vertical="top" wrapText="1"/>
    </xf>
    <xf numFmtId="166" fontId="10" fillId="3" borderId="1" xfId="4" applyNumberFormat="1" applyFont="1" applyFill="1" applyBorder="1" applyAlignment="1">
      <alignment horizontal="right" vertical="top" wrapText="1"/>
    </xf>
    <xf numFmtId="166" fontId="10" fillId="6" borderId="1" xfId="4" applyNumberFormat="1" applyFont="1" applyFill="1" applyBorder="1" applyAlignment="1">
      <alignment horizontal="right" vertical="top" wrapText="1"/>
    </xf>
    <xf numFmtId="166" fontId="10" fillId="7" borderId="1" xfId="4" applyNumberFormat="1" applyFont="1" applyFill="1" applyBorder="1" applyAlignment="1">
      <alignment horizontal="right" vertical="top" wrapText="1"/>
    </xf>
    <xf numFmtId="49" fontId="32" fillId="9" borderId="5" xfId="0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32" fillId="9" borderId="1" xfId="4" applyFont="1" applyFill="1" applyBorder="1" applyAlignment="1">
      <alignment horizontal="center" vertical="center" wrapText="1"/>
    </xf>
    <xf numFmtId="49" fontId="50" fillId="5" borderId="1" xfId="0" applyNumberFormat="1" applyFont="1" applyFill="1" applyBorder="1" applyAlignment="1">
      <alignment horizontal="left" vertical="center" wrapText="1"/>
    </xf>
    <xf numFmtId="49" fontId="51" fillId="5" borderId="1" xfId="0" applyNumberFormat="1" applyFont="1" applyFill="1" applyBorder="1" applyAlignment="1">
      <alignment vertical="top" wrapText="1"/>
    </xf>
    <xf numFmtId="49" fontId="51" fillId="5" borderId="1" xfId="0" applyNumberFormat="1" applyFont="1" applyFill="1" applyBorder="1" applyAlignment="1">
      <alignment horizontal="left" vertical="center" wrapText="1"/>
    </xf>
    <xf numFmtId="166" fontId="50" fillId="5" borderId="1" xfId="0" applyNumberFormat="1" applyFont="1" applyFill="1" applyBorder="1" applyAlignment="1">
      <alignment horizontal="center" vertical="center" wrapText="1"/>
    </xf>
    <xf numFmtId="49" fontId="51" fillId="5" borderId="1" xfId="0" applyNumberFormat="1" applyFont="1" applyFill="1" applyBorder="1" applyAlignment="1">
      <alignment vertical="center" wrapText="1"/>
    </xf>
    <xf numFmtId="49" fontId="52" fillId="5" borderId="5" xfId="0" applyNumberFormat="1" applyFont="1" applyFill="1" applyBorder="1" applyAlignment="1">
      <alignment horizontal="center" vertical="center" wrapText="1"/>
    </xf>
    <xf numFmtId="49" fontId="50" fillId="5" borderId="3" xfId="0" applyNumberFormat="1" applyFont="1" applyFill="1" applyBorder="1" applyAlignment="1">
      <alignment horizontal="left" vertical="center" wrapText="1"/>
    </xf>
    <xf numFmtId="49" fontId="52" fillId="5" borderId="1" xfId="0" applyNumberFormat="1" applyFont="1" applyFill="1" applyBorder="1" applyAlignment="1">
      <alignment horizontal="center" vertical="top" wrapText="1"/>
    </xf>
    <xf numFmtId="49" fontId="50" fillId="5" borderId="4" xfId="0" applyNumberFormat="1" applyFont="1" applyFill="1" applyBorder="1" applyAlignment="1">
      <alignment horizontal="left" vertical="center" wrapText="1"/>
    </xf>
    <xf numFmtId="0" fontId="50" fillId="5" borderId="9" xfId="4" applyFont="1" applyFill="1" applyBorder="1" applyAlignment="1">
      <alignment horizontal="left" vertical="top" wrapText="1"/>
    </xf>
    <xf numFmtId="0" fontId="27" fillId="5" borderId="1" xfId="0" applyFont="1" applyFill="1" applyBorder="1" applyAlignment="1">
      <alignment horizontal="left" vertical="center" wrapText="1"/>
    </xf>
    <xf numFmtId="0" fontId="27" fillId="5" borderId="2" xfId="0" applyFont="1" applyFill="1" applyBorder="1" applyAlignment="1">
      <alignment horizontal="center" vertical="center" wrapText="1"/>
    </xf>
    <xf numFmtId="49" fontId="21" fillId="5" borderId="6" xfId="0" applyNumberFormat="1" applyFont="1" applyFill="1" applyBorder="1" applyAlignment="1">
      <alignment horizontal="left" vertical="top" wrapText="1"/>
    </xf>
    <xf numFmtId="165" fontId="21" fillId="5" borderId="1" xfId="0" applyNumberFormat="1" applyFont="1" applyFill="1" applyBorder="1" applyAlignment="1">
      <alignment horizontal="left" vertical="top" wrapText="1"/>
    </xf>
    <xf numFmtId="49" fontId="27" fillId="5" borderId="3" xfId="0" applyNumberFormat="1" applyFont="1" applyFill="1" applyBorder="1" applyAlignment="1">
      <alignment horizontal="center" vertical="top" wrapText="1"/>
    </xf>
    <xf numFmtId="49" fontId="44" fillId="3" borderId="0" xfId="0" applyNumberFormat="1" applyFont="1" applyFill="1" applyAlignment="1">
      <alignment horizontal="left" wrapText="1"/>
    </xf>
    <xf numFmtId="166" fontId="18" fillId="11" borderId="2" xfId="0" applyNumberFormat="1" applyFont="1" applyFill="1" applyBorder="1" applyAlignment="1">
      <alignment horizontal="center" vertical="center" wrapText="1"/>
    </xf>
    <xf numFmtId="166" fontId="18" fillId="11" borderId="4" xfId="0" applyNumberFormat="1" applyFont="1" applyFill="1" applyBorder="1" applyAlignment="1">
      <alignment horizontal="center" vertical="center" wrapText="1"/>
    </xf>
    <xf numFmtId="0" fontId="32" fillId="9" borderId="1" xfId="0" applyFont="1" applyFill="1" applyBorder="1" applyAlignment="1">
      <alignment wrapText="1"/>
    </xf>
    <xf numFmtId="0" fontId="28" fillId="9" borderId="1" xfId="0" applyFont="1" applyFill="1" applyBorder="1" applyAlignment="1">
      <alignment wrapText="1"/>
    </xf>
    <xf numFmtId="0" fontId="30" fillId="9" borderId="1" xfId="0" applyFont="1" applyFill="1" applyBorder="1" applyAlignment="1">
      <alignment wrapText="1"/>
    </xf>
    <xf numFmtId="0" fontId="38" fillId="5" borderId="1" xfId="0" applyFont="1" applyFill="1" applyBorder="1" applyAlignment="1">
      <alignment wrapText="1"/>
    </xf>
    <xf numFmtId="0" fontId="36" fillId="5" borderId="1" xfId="0" applyFont="1" applyFill="1" applyBorder="1" applyAlignment="1">
      <alignment wrapText="1"/>
    </xf>
    <xf numFmtId="0" fontId="35" fillId="5" borderId="1" xfId="0" applyFont="1" applyFill="1" applyBorder="1" applyAlignment="1">
      <alignment wrapText="1"/>
    </xf>
    <xf numFmtId="0" fontId="32" fillId="5" borderId="1" xfId="0" applyFont="1" applyFill="1" applyBorder="1" applyAlignment="1">
      <alignment wrapText="1"/>
    </xf>
    <xf numFmtId="166" fontId="47" fillId="9" borderId="1" xfId="0" applyNumberFormat="1" applyFont="1" applyFill="1" applyBorder="1" applyAlignment="1">
      <alignment horizontal="right" vertical="center" wrapText="1"/>
    </xf>
    <xf numFmtId="166" fontId="51" fillId="5" borderId="1" xfId="0" applyNumberFormat="1" applyFont="1" applyFill="1" applyBorder="1" applyAlignment="1">
      <alignment horizontal="right" vertical="center" wrapText="1"/>
    </xf>
    <xf numFmtId="166" fontId="18" fillId="3" borderId="2" xfId="1" applyNumberFormat="1" applyFont="1" applyFill="1" applyBorder="1" applyAlignment="1">
      <alignment horizontal="right" vertical="center" wrapText="1"/>
    </xf>
    <xf numFmtId="166" fontId="18" fillId="11" borderId="2" xfId="1" applyNumberFormat="1" applyFont="1" applyFill="1" applyBorder="1" applyAlignment="1">
      <alignment horizontal="right" vertical="center" wrapText="1"/>
    </xf>
    <xf numFmtId="166" fontId="18" fillId="3" borderId="1" xfId="1" applyNumberFormat="1" applyFont="1" applyFill="1" applyBorder="1" applyAlignment="1">
      <alignment horizontal="right" vertical="center" wrapText="1"/>
    </xf>
    <xf numFmtId="166" fontId="18" fillId="11" borderId="1" xfId="1" applyNumberFormat="1" applyFont="1" applyFill="1" applyBorder="1" applyAlignment="1">
      <alignment horizontal="right" vertical="center" wrapText="1"/>
    </xf>
    <xf numFmtId="166" fontId="18" fillId="11" borderId="2" xfId="0" applyNumberFormat="1" applyFont="1" applyFill="1" applyBorder="1" applyAlignment="1">
      <alignment horizontal="right" vertical="center" wrapText="1"/>
    </xf>
    <xf numFmtId="166" fontId="18" fillId="11" borderId="6" xfId="0" applyNumberFormat="1" applyFont="1" applyFill="1" applyBorder="1" applyAlignment="1">
      <alignment horizontal="right" vertical="center" wrapText="1"/>
    </xf>
    <xf numFmtId="166" fontId="18" fillId="3" borderId="1" xfId="0" applyNumberFormat="1" applyFont="1" applyFill="1" applyBorder="1" applyAlignment="1">
      <alignment horizontal="right" vertical="center" wrapText="1"/>
    </xf>
    <xf numFmtId="166" fontId="18" fillId="11" borderId="1" xfId="0" applyNumberFormat="1" applyFont="1" applyFill="1" applyBorder="1" applyAlignment="1">
      <alignment horizontal="right" vertical="center" wrapText="1"/>
    </xf>
    <xf numFmtId="166" fontId="18" fillId="3" borderId="1" xfId="1" applyNumberFormat="1" applyFont="1" applyFill="1" applyBorder="1" applyAlignment="1">
      <alignment horizontal="right" vertical="center"/>
    </xf>
    <xf numFmtId="166" fontId="18" fillId="11" borderId="1" xfId="1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right" vertical="center" wrapText="1"/>
    </xf>
    <xf numFmtId="0" fontId="18" fillId="3" borderId="1" xfId="0" applyFont="1" applyFill="1" applyBorder="1" applyAlignment="1">
      <alignment horizontal="right" vertical="center" wrapText="1"/>
    </xf>
    <xf numFmtId="0" fontId="20" fillId="11" borderId="1" xfId="0" applyFont="1" applyFill="1" applyBorder="1" applyAlignment="1">
      <alignment horizontal="right" vertical="center" wrapText="1"/>
    </xf>
    <xf numFmtId="3" fontId="20" fillId="11" borderId="1" xfId="0" applyNumberFormat="1" applyFont="1" applyFill="1" applyBorder="1" applyAlignment="1">
      <alignment horizontal="right" vertical="center" wrapText="1"/>
    </xf>
    <xf numFmtId="166" fontId="50" fillId="5" borderId="1" xfId="0" applyNumberFormat="1" applyFont="1" applyFill="1" applyBorder="1" applyAlignment="1">
      <alignment horizontal="right" vertical="center" wrapText="1"/>
    </xf>
    <xf numFmtId="166" fontId="1" fillId="3" borderId="1" xfId="0" applyNumberFormat="1" applyFont="1" applyFill="1" applyBorder="1" applyAlignment="1">
      <alignment horizontal="right" vertical="top" wrapText="1"/>
    </xf>
    <xf numFmtId="166" fontId="1" fillId="11" borderId="1" xfId="0" applyNumberFormat="1" applyFont="1" applyFill="1" applyBorder="1" applyAlignment="1">
      <alignment horizontal="right" vertical="top" wrapText="1"/>
    </xf>
    <xf numFmtId="166" fontId="48" fillId="3" borderId="1" xfId="0" applyNumberFormat="1" applyFont="1" applyFill="1" applyBorder="1" applyAlignment="1">
      <alignment horizontal="right" vertical="top" wrapText="1"/>
    </xf>
    <xf numFmtId="166" fontId="48" fillId="11" borderId="1" xfId="0" applyNumberFormat="1" applyFont="1" applyFill="1" applyBorder="1" applyAlignment="1">
      <alignment horizontal="right" vertical="top" wrapText="1"/>
    </xf>
    <xf numFmtId="0" fontId="1" fillId="3" borderId="5" xfId="0" applyFont="1" applyFill="1" applyBorder="1" applyAlignment="1">
      <alignment horizontal="right" vertical="center" wrapText="1"/>
    </xf>
    <xf numFmtId="167" fontId="1" fillId="3" borderId="5" xfId="0" applyNumberFormat="1" applyFont="1" applyFill="1" applyBorder="1" applyAlignment="1">
      <alignment horizontal="right" vertical="center" wrapText="1"/>
    </xf>
    <xf numFmtId="167" fontId="1" fillId="3" borderId="11" xfId="0" applyNumberFormat="1" applyFont="1" applyFill="1" applyBorder="1" applyAlignment="1">
      <alignment horizontal="right" vertical="center" wrapText="1"/>
    </xf>
    <xf numFmtId="49" fontId="1" fillId="3" borderId="2" xfId="0" applyNumberFormat="1" applyFont="1" applyFill="1" applyBorder="1" applyAlignment="1">
      <alignment horizontal="right" vertical="center" wrapText="1"/>
    </xf>
    <xf numFmtId="0" fontId="20" fillId="11" borderId="1" xfId="0" applyFont="1" applyFill="1" applyBorder="1" applyAlignment="1">
      <alignment vertical="center" wrapText="1"/>
    </xf>
    <xf numFmtId="166" fontId="47" fillId="9" borderId="1" xfId="0" applyNumberFormat="1" applyFont="1" applyFill="1" applyBorder="1" applyAlignment="1">
      <alignment horizontal="right" vertical="top" wrapText="1"/>
    </xf>
    <xf numFmtId="166" fontId="50" fillId="5" borderId="1" xfId="4" applyNumberFormat="1" applyFont="1" applyFill="1" applyBorder="1" applyAlignment="1">
      <alignment horizontal="right" vertical="top" wrapText="1"/>
    </xf>
    <xf numFmtId="0" fontId="6" fillId="0" borderId="1" xfId="0" applyFont="1" applyBorder="1" applyAlignment="1">
      <alignment horizontal="right" vertical="center" wrapText="1"/>
    </xf>
    <xf numFmtId="49" fontId="18" fillId="3" borderId="1" xfId="0" applyNumberFormat="1" applyFont="1" applyFill="1" applyBorder="1" applyAlignment="1">
      <alignment horizontal="right" vertical="center" wrapText="1"/>
    </xf>
    <xf numFmtId="0" fontId="57" fillId="11" borderId="1" xfId="0" applyFont="1" applyFill="1" applyBorder="1" applyAlignment="1">
      <alignment horizontal="right" vertical="center" wrapText="1"/>
    </xf>
    <xf numFmtId="166" fontId="46" fillId="3" borderId="2" xfId="0" applyNumberFormat="1" applyFont="1" applyFill="1" applyBorder="1" applyAlignment="1">
      <alignment horizontal="right" vertical="center" wrapText="1"/>
    </xf>
    <xf numFmtId="16" fontId="20" fillId="11" borderId="1" xfId="0" applyNumberFormat="1" applyFont="1" applyFill="1" applyBorder="1" applyAlignment="1">
      <alignment horizontal="right" vertical="center" wrapText="1"/>
    </xf>
    <xf numFmtId="166" fontId="47" fillId="9" borderId="1" xfId="4" applyNumberFormat="1" applyFont="1" applyFill="1" applyBorder="1" applyAlignment="1">
      <alignment horizontal="right" vertical="center" wrapText="1"/>
    </xf>
    <xf numFmtId="0" fontId="1" fillId="3" borderId="1" xfId="12" applyFill="1" applyBorder="1" applyAlignment="1">
      <alignment horizontal="right" vertical="center" wrapText="1"/>
    </xf>
    <xf numFmtId="49" fontId="37" fillId="3" borderId="3" xfId="0" applyNumberFormat="1" applyFont="1" applyFill="1" applyBorder="1" applyAlignment="1">
      <alignment horizontal="right" vertical="center" wrapText="1"/>
    </xf>
    <xf numFmtId="0" fontId="37" fillId="3" borderId="3" xfId="0" applyFont="1" applyFill="1" applyBorder="1" applyAlignment="1">
      <alignment horizontal="right" vertical="center" wrapText="1"/>
    </xf>
    <xf numFmtId="0" fontId="37" fillId="11" borderId="1" xfId="0" applyFont="1" applyFill="1" applyBorder="1" applyAlignment="1">
      <alignment horizontal="right" vertical="center" wrapText="1"/>
    </xf>
    <xf numFmtId="16" fontId="37" fillId="11" borderId="1" xfId="0" applyNumberFormat="1" applyFont="1" applyFill="1" applyBorder="1" applyAlignment="1">
      <alignment horizontal="right" vertical="center" wrapText="1"/>
    </xf>
    <xf numFmtId="166" fontId="28" fillId="10" borderId="4" xfId="0" applyNumberFormat="1" applyFont="1" applyFill="1" applyBorder="1" applyAlignment="1">
      <alignment horizontal="right" vertical="top" wrapText="1"/>
    </xf>
    <xf numFmtId="166" fontId="46" fillId="11" borderId="2" xfId="0" applyNumberFormat="1" applyFont="1" applyFill="1" applyBorder="1" applyAlignment="1">
      <alignment horizontal="right" vertical="center" wrapText="1"/>
    </xf>
    <xf numFmtId="166" fontId="19" fillId="4" borderId="1" xfId="0" applyNumberFormat="1" applyFont="1" applyFill="1" applyBorder="1" applyAlignment="1">
      <alignment horizontal="right" vertical="top" wrapText="1"/>
    </xf>
    <xf numFmtId="0" fontId="21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right" vertical="center" wrapText="1"/>
    </xf>
    <xf numFmtId="0" fontId="51" fillId="9" borderId="1" xfId="0" applyFont="1" applyFill="1" applyBorder="1" applyAlignment="1">
      <alignment horizontal="left" vertical="center" wrapText="1"/>
    </xf>
    <xf numFmtId="0" fontId="51" fillId="5" borderId="1" xfId="0" applyFont="1" applyFill="1" applyBorder="1" applyAlignment="1">
      <alignment horizontal="left" vertical="center" wrapText="1"/>
    </xf>
    <xf numFmtId="49" fontId="44" fillId="5" borderId="1" xfId="4" applyNumberFormat="1" applyFont="1" applyFill="1" applyBorder="1" applyAlignment="1">
      <alignment horizontal="left" vertical="center" wrapText="1"/>
    </xf>
    <xf numFmtId="0" fontId="21" fillId="9" borderId="1" xfId="0" applyFont="1" applyFill="1" applyBorder="1" applyAlignment="1">
      <alignment horizontal="left" vertical="center" wrapText="1"/>
    </xf>
    <xf numFmtId="0" fontId="21" fillId="5" borderId="1" xfId="0" applyFont="1" applyFill="1" applyBorder="1" applyAlignment="1">
      <alignment horizontal="left" vertical="center" wrapText="1"/>
    </xf>
    <xf numFmtId="16" fontId="18" fillId="11" borderId="2" xfId="0" applyNumberFormat="1" applyFont="1" applyFill="1" applyBorder="1" applyAlignment="1">
      <alignment horizontal="right" vertical="center" wrapText="1"/>
    </xf>
    <xf numFmtId="0" fontId="18" fillId="11" borderId="4" xfId="0" applyFont="1" applyFill="1" applyBorder="1" applyAlignment="1">
      <alignment horizontal="right" vertical="center" wrapText="1"/>
    </xf>
    <xf numFmtId="0" fontId="21" fillId="11" borderId="2" xfId="0" applyFont="1" applyFill="1" applyBorder="1" applyAlignment="1">
      <alignment horizontal="left" vertical="center" wrapText="1"/>
    </xf>
    <xf numFmtId="0" fontId="21" fillId="11" borderId="4" xfId="0" applyFont="1" applyFill="1" applyBorder="1" applyAlignment="1">
      <alignment horizontal="left" vertical="center" wrapText="1"/>
    </xf>
    <xf numFmtId="0" fontId="57" fillId="11" borderId="2" xfId="0" applyFont="1" applyFill="1" applyBorder="1" applyAlignment="1">
      <alignment horizontal="right" vertical="center" wrapText="1"/>
    </xf>
    <xf numFmtId="0" fontId="57" fillId="11" borderId="4" xfId="0" applyFont="1" applyFill="1" applyBorder="1" applyAlignment="1">
      <alignment horizontal="right" vertical="center" wrapText="1"/>
    </xf>
    <xf numFmtId="0" fontId="4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66" fontId="1" fillId="11" borderId="2" xfId="0" applyNumberFormat="1" applyFont="1" applyFill="1" applyBorder="1" applyAlignment="1">
      <alignment horizontal="right" vertical="center" wrapText="1"/>
    </xf>
    <xf numFmtId="166" fontId="1" fillId="11" borderId="6" xfId="0" applyNumberFormat="1" applyFont="1" applyFill="1" applyBorder="1" applyAlignment="1">
      <alignment horizontal="right" vertical="center" wrapText="1"/>
    </xf>
    <xf numFmtId="166" fontId="1" fillId="11" borderId="4" xfId="0" applyNumberFormat="1" applyFont="1" applyFill="1" applyBorder="1" applyAlignment="1">
      <alignment horizontal="right" vertical="center" wrapText="1"/>
    </xf>
    <xf numFmtId="166" fontId="18" fillId="11" borderId="2" xfId="1" applyNumberFormat="1" applyFont="1" applyFill="1" applyBorder="1" applyAlignment="1">
      <alignment horizontal="right" vertical="center"/>
    </xf>
    <xf numFmtId="166" fontId="18" fillId="11" borderId="4" xfId="1" applyNumberFormat="1" applyFont="1" applyFill="1" applyBorder="1" applyAlignment="1">
      <alignment horizontal="right" vertical="center"/>
    </xf>
    <xf numFmtId="166" fontId="46" fillId="11" borderId="10" xfId="0" applyNumberFormat="1" applyFont="1" applyFill="1" applyBorder="1" applyAlignment="1">
      <alignment horizontal="right" vertical="center" wrapText="1"/>
    </xf>
    <xf numFmtId="166" fontId="46" fillId="11" borderId="8" xfId="0" applyNumberFormat="1" applyFont="1" applyFill="1" applyBorder="1" applyAlignment="1">
      <alignment horizontal="right" vertical="center" wrapText="1"/>
    </xf>
    <xf numFmtId="166" fontId="46" fillId="11" borderId="13" xfId="0" applyNumberFormat="1" applyFont="1" applyFill="1" applyBorder="1" applyAlignment="1">
      <alignment horizontal="right" vertical="center" wrapText="1"/>
    </xf>
    <xf numFmtId="166" fontId="27" fillId="11" borderId="2" xfId="0" applyNumberFormat="1" applyFont="1" applyFill="1" applyBorder="1" applyAlignment="1">
      <alignment horizontal="right" vertical="center" wrapText="1"/>
    </xf>
    <xf numFmtId="166" fontId="27" fillId="11" borderId="4" xfId="0" applyNumberFormat="1" applyFont="1" applyFill="1" applyBorder="1" applyAlignment="1">
      <alignment horizontal="right" vertical="center" wrapText="1"/>
    </xf>
    <xf numFmtId="166" fontId="46" fillId="11" borderId="2" xfId="0" applyNumberFormat="1" applyFont="1" applyFill="1" applyBorder="1" applyAlignment="1">
      <alignment horizontal="right" vertical="center" wrapText="1"/>
    </xf>
    <xf numFmtId="166" fontId="46" fillId="11" borderId="4" xfId="0" applyNumberFormat="1" applyFont="1" applyFill="1" applyBorder="1" applyAlignment="1">
      <alignment horizontal="right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56" fillId="11" borderId="2" xfId="0" applyFont="1" applyFill="1" applyBorder="1" applyAlignment="1">
      <alignment horizontal="center" vertical="center" wrapText="1"/>
    </xf>
    <xf numFmtId="0" fontId="56" fillId="11" borderId="4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right" vertical="center" wrapText="1"/>
    </xf>
    <xf numFmtId="0" fontId="20" fillId="11" borderId="4" xfId="0" applyFont="1" applyFill="1" applyBorder="1" applyAlignment="1">
      <alignment horizontal="right" vertical="center" wrapText="1"/>
    </xf>
    <xf numFmtId="0" fontId="18" fillId="3" borderId="2" xfId="0" applyFont="1" applyFill="1" applyBorder="1" applyAlignment="1">
      <alignment horizontal="right" vertical="center" wrapText="1"/>
    </xf>
    <xf numFmtId="0" fontId="18" fillId="3" borderId="4" xfId="0" applyFont="1" applyFill="1" applyBorder="1" applyAlignment="1">
      <alignment horizontal="right" vertical="center" wrapText="1"/>
    </xf>
    <xf numFmtId="49" fontId="51" fillId="5" borderId="3" xfId="0" applyNumberFormat="1" applyFont="1" applyFill="1" applyBorder="1" applyAlignment="1">
      <alignment horizontal="left" vertical="center" wrapText="1"/>
    </xf>
    <xf numFmtId="49" fontId="51" fillId="5" borderId="9" xfId="0" applyNumberFormat="1" applyFont="1" applyFill="1" applyBorder="1" applyAlignment="1">
      <alignment horizontal="left" vertical="center" wrapText="1"/>
    </xf>
    <xf numFmtId="49" fontId="51" fillId="5" borderId="5" xfId="0" applyNumberFormat="1" applyFont="1" applyFill="1" applyBorder="1" applyAlignment="1">
      <alignment horizontal="left" vertical="center" wrapText="1"/>
    </xf>
    <xf numFmtId="49" fontId="18" fillId="3" borderId="2" xfId="0" applyNumberFormat="1" applyFont="1" applyFill="1" applyBorder="1" applyAlignment="1">
      <alignment horizontal="left" vertical="center" wrapText="1"/>
    </xf>
    <xf numFmtId="49" fontId="18" fillId="3" borderId="4" xfId="0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right" vertical="center" wrapText="1"/>
    </xf>
    <xf numFmtId="0" fontId="43" fillId="0" borderId="2" xfId="0" applyFont="1" applyBorder="1" applyAlignment="1">
      <alignment horizontal="left" vertical="center" wrapText="1"/>
    </xf>
    <xf numFmtId="0" fontId="43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28" fillId="9" borderId="3" xfId="0" applyNumberFormat="1" applyFont="1" applyFill="1" applyBorder="1" applyAlignment="1">
      <alignment horizontal="left" vertical="center" wrapText="1"/>
    </xf>
    <xf numFmtId="49" fontId="28" fillId="9" borderId="9" xfId="0" applyNumberFormat="1" applyFont="1" applyFill="1" applyBorder="1" applyAlignment="1">
      <alignment horizontal="left" vertical="center" wrapText="1"/>
    </xf>
    <xf numFmtId="49" fontId="1" fillId="3" borderId="1" xfId="12" applyNumberFormat="1" applyFill="1" applyBorder="1" applyAlignment="1">
      <alignment horizontal="left" vertical="center" wrapText="1"/>
    </xf>
    <xf numFmtId="49" fontId="28" fillId="10" borderId="3" xfId="0" applyNumberFormat="1" applyFont="1" applyFill="1" applyBorder="1" applyAlignment="1">
      <alignment horizontal="right" vertical="top" wrapText="1"/>
    </xf>
    <xf numFmtId="49" fontId="28" fillId="10" borderId="9" xfId="0" applyNumberFormat="1" applyFont="1" applyFill="1" applyBorder="1" applyAlignment="1">
      <alignment horizontal="right" vertical="top" wrapText="1"/>
    </xf>
    <xf numFmtId="49" fontId="28" fillId="10" borderId="7" xfId="0" applyNumberFormat="1" applyFont="1" applyFill="1" applyBorder="1" applyAlignment="1">
      <alignment horizontal="right" vertical="top" wrapText="1"/>
    </xf>
    <xf numFmtId="49" fontId="44" fillId="3" borderId="12" xfId="0" applyNumberFormat="1" applyFont="1" applyFill="1" applyBorder="1" applyAlignment="1">
      <alignment horizontal="left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18" fillId="0" borderId="2" xfId="12" applyNumberFormat="1" applyFont="1" applyBorder="1" applyAlignment="1">
      <alignment horizontal="left" vertical="center" wrapText="1"/>
    </xf>
    <xf numFmtId="49" fontId="18" fillId="0" borderId="6" xfId="12" applyNumberFormat="1" applyFont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0" fontId="34" fillId="9" borderId="3" xfId="4" applyFont="1" applyFill="1" applyBorder="1" applyAlignment="1">
      <alignment horizontal="left" vertical="center" wrapText="1"/>
    </xf>
    <xf numFmtId="0" fontId="34" fillId="9" borderId="9" xfId="4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166" fontId="27" fillId="3" borderId="1" xfId="0" applyNumberFormat="1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0" fontId="1" fillId="3" borderId="2" xfId="12" applyFill="1" applyBorder="1" applyAlignment="1">
      <alignment horizontal="left" vertical="center" wrapText="1"/>
    </xf>
    <xf numFmtId="0" fontId="1" fillId="3" borderId="4" xfId="12" applyFill="1" applyBorder="1" applyAlignment="1">
      <alignment horizontal="left" vertical="center" wrapText="1"/>
    </xf>
    <xf numFmtId="166" fontId="46" fillId="3" borderId="2" xfId="0" applyNumberFormat="1" applyFont="1" applyFill="1" applyBorder="1" applyAlignment="1">
      <alignment horizontal="right" vertical="center" wrapText="1"/>
    </xf>
    <xf numFmtId="166" fontId="46" fillId="3" borderId="4" xfId="0" applyNumberFormat="1" applyFont="1" applyFill="1" applyBorder="1" applyAlignment="1">
      <alignment horizontal="right" vertical="center" wrapText="1"/>
    </xf>
    <xf numFmtId="166" fontId="1" fillId="3" borderId="2" xfId="0" applyNumberFormat="1" applyFont="1" applyFill="1" applyBorder="1" applyAlignment="1">
      <alignment horizontal="right" vertical="center" wrapText="1"/>
    </xf>
    <xf numFmtId="166" fontId="1" fillId="3" borderId="6" xfId="0" applyNumberFormat="1" applyFont="1" applyFill="1" applyBorder="1" applyAlignment="1">
      <alignment horizontal="right" vertical="center" wrapText="1"/>
    </xf>
    <xf numFmtId="166" fontId="1" fillId="3" borderId="4" xfId="0" applyNumberFormat="1" applyFont="1" applyFill="1" applyBorder="1" applyAlignment="1">
      <alignment horizontal="right" vertical="center" wrapText="1"/>
    </xf>
    <xf numFmtId="49" fontId="21" fillId="0" borderId="2" xfId="0" applyNumberFormat="1" applyFont="1" applyBorder="1" applyAlignment="1">
      <alignment horizontal="left" vertical="center" wrapText="1"/>
    </xf>
    <xf numFmtId="49" fontId="21" fillId="0" borderId="6" xfId="0" applyNumberFormat="1" applyFont="1" applyBorder="1" applyAlignment="1">
      <alignment horizontal="left" vertical="center" wrapText="1"/>
    </xf>
    <xf numFmtId="49" fontId="21" fillId="0" borderId="4" xfId="0" applyNumberFormat="1" applyFont="1" applyBorder="1" applyAlignment="1">
      <alignment horizontal="left" vertical="center" wrapText="1"/>
    </xf>
    <xf numFmtId="49" fontId="18" fillId="0" borderId="2" xfId="4" applyNumberFormat="1" applyFont="1" applyBorder="1" applyAlignment="1">
      <alignment horizontal="left" vertical="center" wrapText="1"/>
    </xf>
    <xf numFmtId="49" fontId="18" fillId="0" borderId="4" xfId="4" applyNumberFormat="1" applyFont="1" applyBorder="1" applyAlignment="1">
      <alignment horizontal="left" vertical="center" wrapText="1"/>
    </xf>
    <xf numFmtId="0" fontId="18" fillId="0" borderId="2" xfId="4" applyFont="1" applyBorder="1" applyAlignment="1">
      <alignment horizontal="left" vertical="center" wrapText="1"/>
    </xf>
    <xf numFmtId="0" fontId="18" fillId="0" borderId="4" xfId="4" applyFont="1" applyBorder="1" applyAlignment="1">
      <alignment horizontal="left" vertical="center" wrapText="1"/>
    </xf>
    <xf numFmtId="166" fontId="18" fillId="3" borderId="2" xfId="0" applyNumberFormat="1" applyFont="1" applyFill="1" applyBorder="1" applyAlignment="1">
      <alignment horizontal="right" vertical="center" wrapText="1"/>
    </xf>
    <xf numFmtId="166" fontId="18" fillId="3" borderId="6" xfId="0" applyNumberFormat="1" applyFont="1" applyFill="1" applyBorder="1" applyAlignment="1">
      <alignment horizontal="right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53" fillId="0" borderId="2" xfId="0" applyFont="1" applyBorder="1" applyAlignment="1">
      <alignment horizontal="left" vertical="center" wrapText="1"/>
    </xf>
    <xf numFmtId="0" fontId="53" fillId="0" borderId="4" xfId="0" applyFont="1" applyBorder="1" applyAlignment="1">
      <alignment horizontal="left" vertical="center" wrapText="1"/>
    </xf>
    <xf numFmtId="49" fontId="18" fillId="3" borderId="6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right" vertical="center" wrapText="1"/>
    </xf>
    <xf numFmtId="49" fontId="6" fillId="3" borderId="6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49" fontId="13" fillId="3" borderId="6" xfId="0" applyNumberFormat="1" applyFont="1" applyFill="1" applyBorder="1" applyAlignment="1">
      <alignment horizontal="left" vertical="center" wrapText="1"/>
    </xf>
    <xf numFmtId="49" fontId="13" fillId="3" borderId="4" xfId="0" applyNumberFormat="1" applyFont="1" applyFill="1" applyBorder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6" fillId="0" borderId="0" xfId="0" applyFont="1"/>
    <xf numFmtId="0" fontId="12" fillId="6" borderId="2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49" fontId="12" fillId="6" borderId="2" xfId="0" applyNumberFormat="1" applyFont="1" applyFill="1" applyBorder="1" applyAlignment="1">
      <alignment horizontal="center" vertical="center" textRotation="90" wrapText="1"/>
    </xf>
    <xf numFmtId="49" fontId="12" fillId="6" borderId="6" xfId="0" applyNumberFormat="1" applyFont="1" applyFill="1" applyBorder="1" applyAlignment="1">
      <alignment horizontal="center" vertical="center" textRotation="90" wrapText="1"/>
    </xf>
    <xf numFmtId="49" fontId="12" fillId="6" borderId="4" xfId="0" applyNumberFormat="1" applyFont="1" applyFill="1" applyBorder="1" applyAlignment="1">
      <alignment horizontal="center" vertical="center" textRotation="90" wrapText="1"/>
    </xf>
    <xf numFmtId="0" fontId="12" fillId="6" borderId="1" xfId="0" applyFont="1" applyFill="1" applyBorder="1" applyAlignment="1">
      <alignment horizontal="center" vertical="center" wrapText="1"/>
    </xf>
    <xf numFmtId="49" fontId="12" fillId="6" borderId="5" xfId="0" applyNumberFormat="1" applyFont="1" applyFill="1" applyBorder="1" applyAlignment="1">
      <alignment horizontal="center" vertical="center" wrapText="1"/>
    </xf>
    <xf numFmtId="49" fontId="12" fillId="6" borderId="11" xfId="0" applyNumberFormat="1" applyFont="1" applyFill="1" applyBorder="1" applyAlignment="1">
      <alignment horizontal="center" vertical="center" wrapText="1"/>
    </xf>
    <xf numFmtId="49" fontId="12" fillId="6" borderId="2" xfId="0" applyNumberFormat="1" applyFont="1" applyFill="1" applyBorder="1" applyAlignment="1">
      <alignment horizontal="center" vertical="center" wrapText="1"/>
    </xf>
    <xf numFmtId="49" fontId="12" fillId="6" borderId="6" xfId="0" applyNumberFormat="1" applyFont="1" applyFill="1" applyBorder="1" applyAlignment="1">
      <alignment horizontal="center" vertical="center" wrapText="1"/>
    </xf>
    <xf numFmtId="49" fontId="12" fillId="6" borderId="4" xfId="0" applyNumberFormat="1" applyFont="1" applyFill="1" applyBorder="1" applyAlignment="1">
      <alignment horizontal="center" vertical="center" wrapText="1"/>
    </xf>
    <xf numFmtId="49" fontId="12" fillId="6" borderId="10" xfId="0" applyNumberFormat="1" applyFont="1" applyFill="1" applyBorder="1" applyAlignment="1">
      <alignment horizontal="center" vertical="center" wrapText="1"/>
    </xf>
    <xf numFmtId="49" fontId="12" fillId="6" borderId="8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/>
    </xf>
    <xf numFmtId="0" fontId="12" fillId="11" borderId="1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right" vertical="center" wrapText="1"/>
    </xf>
    <xf numFmtId="49" fontId="18" fillId="3" borderId="1" xfId="0" applyNumberFormat="1" applyFont="1" applyFill="1" applyBorder="1" applyAlignment="1">
      <alignment horizontal="right" vertical="center" wrapText="1"/>
    </xf>
    <xf numFmtId="0" fontId="50" fillId="5" borderId="3" xfId="4" applyFont="1" applyFill="1" applyBorder="1" applyAlignment="1">
      <alignment horizontal="left" vertical="center" wrapText="1"/>
    </xf>
    <xf numFmtId="0" fontId="50" fillId="5" borderId="9" xfId="4" applyFont="1" applyFill="1" applyBorder="1" applyAlignment="1">
      <alignment horizontal="left" vertical="center" wrapText="1"/>
    </xf>
    <xf numFmtId="166" fontId="18" fillId="3" borderId="2" xfId="1" applyNumberFormat="1" applyFont="1" applyFill="1" applyBorder="1" applyAlignment="1">
      <alignment horizontal="right" vertical="center"/>
    </xf>
    <xf numFmtId="166" fontId="18" fillId="3" borderId="4" xfId="1" applyNumberFormat="1" applyFont="1" applyFill="1" applyBorder="1" applyAlignment="1">
      <alignment horizontal="right" vertical="center"/>
    </xf>
    <xf numFmtId="0" fontId="29" fillId="0" borderId="3" xfId="0" applyFont="1" applyBorder="1" applyAlignment="1">
      <alignment horizontal="left" vertical="center"/>
    </xf>
    <xf numFmtId="0" fontId="29" fillId="0" borderId="9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0" fontId="50" fillId="5" borderId="10" xfId="12" applyFont="1" applyFill="1" applyBorder="1" applyAlignment="1">
      <alignment horizontal="left" vertical="center" wrapText="1"/>
    </xf>
    <xf numFmtId="0" fontId="50" fillId="5" borderId="12" xfId="12" applyFont="1" applyFill="1" applyBorder="1" applyAlignment="1">
      <alignment horizontal="left" vertical="center" wrapText="1"/>
    </xf>
    <xf numFmtId="0" fontId="50" fillId="5" borderId="11" xfId="12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8" fillId="0" borderId="6" xfId="4" applyFont="1" applyBorder="1" applyAlignment="1">
      <alignment horizontal="left" vertical="center" wrapText="1"/>
    </xf>
    <xf numFmtId="166" fontId="46" fillId="3" borderId="6" xfId="0" applyNumberFormat="1" applyFont="1" applyFill="1" applyBorder="1" applyAlignment="1">
      <alignment horizontal="right" vertical="center" wrapText="1"/>
    </xf>
    <xf numFmtId="166" fontId="18" fillId="3" borderId="4" xfId="0" applyNumberFormat="1" applyFont="1" applyFill="1" applyBorder="1" applyAlignment="1">
      <alignment horizontal="right" vertical="center" wrapText="1"/>
    </xf>
    <xf numFmtId="49" fontId="28" fillId="9" borderId="1" xfId="0" applyNumberFormat="1" applyFont="1" applyFill="1" applyBorder="1" applyAlignment="1">
      <alignment horizontal="left" vertical="center" wrapText="1"/>
    </xf>
    <xf numFmtId="49" fontId="18" fillId="0" borderId="2" xfId="0" applyNumberFormat="1" applyFont="1" applyBorder="1" applyAlignment="1">
      <alignment horizontal="left" vertical="center" wrapText="1"/>
    </xf>
    <xf numFmtId="49" fontId="18" fillId="0" borderId="6" xfId="0" applyNumberFormat="1" applyFont="1" applyBorder="1" applyAlignment="1">
      <alignment horizontal="left" vertical="center" wrapText="1"/>
    </xf>
    <xf numFmtId="0" fontId="46" fillId="0" borderId="2" xfId="0" applyFont="1" applyBorder="1" applyAlignment="1">
      <alignment horizontal="right" vertical="center" wrapText="1"/>
    </xf>
    <xf numFmtId="49" fontId="46" fillId="0" borderId="6" xfId="0" applyNumberFormat="1" applyFont="1" applyBorder="1" applyAlignment="1">
      <alignment horizontal="right" vertical="center" wrapText="1"/>
    </xf>
    <xf numFmtId="49" fontId="6" fillId="2" borderId="4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3" borderId="2" xfId="12" applyFill="1" applyBorder="1" applyAlignment="1">
      <alignment horizontal="right" vertical="center" wrapText="1"/>
    </xf>
    <xf numFmtId="0" fontId="1" fillId="3" borderId="4" xfId="12" applyFill="1" applyBorder="1" applyAlignment="1">
      <alignment horizontal="right" vertical="center" wrapText="1"/>
    </xf>
    <xf numFmtId="49" fontId="21" fillId="3" borderId="2" xfId="0" applyNumberFormat="1" applyFont="1" applyFill="1" applyBorder="1" applyAlignment="1">
      <alignment horizontal="left" vertical="center" wrapText="1"/>
    </xf>
    <xf numFmtId="49" fontId="21" fillId="3" borderId="4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49" fontId="21" fillId="0" borderId="1" xfId="0" applyNumberFormat="1" applyFont="1" applyBorder="1" applyAlignment="1">
      <alignment horizontal="left" vertical="center" wrapText="1"/>
    </xf>
    <xf numFmtId="49" fontId="54" fillId="0" borderId="1" xfId="0" applyNumberFormat="1" applyFont="1" applyBorder="1" applyAlignment="1">
      <alignment horizontal="left" vertical="center" wrapText="1"/>
    </xf>
    <xf numFmtId="0" fontId="18" fillId="3" borderId="2" xfId="0" applyFont="1" applyFill="1" applyBorder="1" applyAlignment="1">
      <alignment horizontal="left" vertical="center" wrapText="1"/>
    </xf>
    <xf numFmtId="0" fontId="18" fillId="3" borderId="6" xfId="0" applyFont="1" applyFill="1" applyBorder="1" applyAlignment="1">
      <alignment horizontal="left" vertical="center" wrapText="1"/>
    </xf>
    <xf numFmtId="0" fontId="18" fillId="0" borderId="2" xfId="4" applyFont="1" applyBorder="1" applyAlignment="1">
      <alignment horizontal="right" vertical="center" wrapText="1"/>
    </xf>
    <xf numFmtId="49" fontId="18" fillId="0" borderId="4" xfId="4" applyNumberFormat="1" applyFont="1" applyBorder="1" applyAlignment="1">
      <alignment horizontal="right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0" xr:uid="{00000000-0005-0000-0000-000006000000}"/>
    <cellStyle name="Normal_Sheet1" xfId="12" xr:uid="{9C63AA00-EAD8-4BDA-8390-5F6583EEF94D}"/>
    <cellStyle name="Paprastas 2" xfId="6" xr:uid="{00000000-0005-0000-0000-000008000000}"/>
    <cellStyle name="Paprastas_Lapas1" xfId="7" xr:uid="{00000000-0005-0000-0000-000009000000}"/>
    <cellStyle name="Percent 2" xfId="9" xr:uid="{00000000-0005-0000-0000-00000A000000}"/>
    <cellStyle name="Procentai 2" xfId="8" xr:uid="{00000000-0005-0000-0000-00000B000000}"/>
  </cellStyles>
  <dxfs count="0"/>
  <tableStyles count="0" defaultTableStyle="TableStyleMedium9" defaultPivotStyle="PivotStyleLight16"/>
  <colors>
    <mruColors>
      <color rgb="FFFFFFCC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AC65"/>
  <sheetViews>
    <sheetView tabSelected="1" zoomScaleNormal="100" workbookViewId="0">
      <pane ySplit="10" topLeftCell="A11" activePane="bottomLeft" state="frozen"/>
      <selection activeCell="E15" sqref="E15"/>
      <selection pane="bottomLeft" activeCell="J58" sqref="J58"/>
    </sheetView>
  </sheetViews>
  <sheetFormatPr defaultColWidth="9.140625" defaultRowHeight="12.75" x14ac:dyDescent="0.2"/>
  <cols>
    <col min="1" max="1" width="16.7109375" style="8" customWidth="1"/>
    <col min="2" max="2" width="43.5703125" style="5" customWidth="1"/>
    <col min="3" max="3" width="8" style="5" customWidth="1"/>
    <col min="4" max="4" width="35.85546875" style="5" customWidth="1"/>
    <col min="5" max="5" width="14.7109375" style="5" customWidth="1"/>
    <col min="6" max="6" width="7.7109375" style="43" customWidth="1"/>
    <col min="7" max="8" width="14.85546875" style="31" customWidth="1"/>
    <col min="9" max="9" width="35.42578125" style="7" customWidth="1"/>
    <col min="10" max="10" width="11.28515625" style="7" customWidth="1"/>
    <col min="11" max="11" width="13.140625" style="37" customWidth="1"/>
    <col min="12" max="12" width="34.7109375" style="1" customWidth="1"/>
    <col min="13" max="16384" width="9.140625" style="1"/>
  </cols>
  <sheetData>
    <row r="1" spans="1:29" ht="15.75" customHeight="1" x14ac:dyDescent="0.25">
      <c r="A1" s="4"/>
      <c r="B1" s="4"/>
      <c r="C1" s="4"/>
      <c r="D1" s="281"/>
      <c r="E1" s="281"/>
      <c r="G1" s="267"/>
      <c r="H1" s="267"/>
      <c r="I1" s="267"/>
      <c r="K1" s="6" t="s">
        <v>13</v>
      </c>
      <c r="L1" s="6"/>
      <c r="M1" s="6"/>
    </row>
    <row r="2" spans="1:29" x14ac:dyDescent="0.2">
      <c r="G2" s="6"/>
      <c r="H2" s="6"/>
      <c r="I2" s="6"/>
      <c r="K2" s="6" t="s">
        <v>14</v>
      </c>
      <c r="L2" s="6"/>
      <c r="M2" s="6"/>
    </row>
    <row r="3" spans="1:29" x14ac:dyDescent="0.2">
      <c r="G3" s="68"/>
      <c r="H3" s="68"/>
      <c r="I3" s="68"/>
      <c r="K3" s="68" t="s">
        <v>141</v>
      </c>
      <c r="L3" s="68"/>
      <c r="M3" s="68"/>
    </row>
    <row r="4" spans="1:29" x14ac:dyDescent="0.2">
      <c r="G4" s="282"/>
      <c r="H4" s="282"/>
      <c r="I4" s="282"/>
    </row>
    <row r="5" spans="1:29" ht="15.75" x14ac:dyDescent="0.2">
      <c r="A5" s="183" t="s">
        <v>112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</row>
    <row r="6" spans="1:29" ht="15" x14ac:dyDescent="0.2">
      <c r="A6" s="184" t="s">
        <v>16</v>
      </c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</row>
    <row r="7" spans="1:29" ht="22.5" customHeight="1" x14ac:dyDescent="0.2">
      <c r="A7" s="185" t="s">
        <v>130</v>
      </c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</row>
    <row r="8" spans="1:29" s="3" customFormat="1" ht="15.75" customHeight="1" x14ac:dyDescent="0.2">
      <c r="A8" s="274" t="s">
        <v>2</v>
      </c>
      <c r="B8" s="279" t="s">
        <v>3</v>
      </c>
      <c r="C8" s="270" t="s">
        <v>10</v>
      </c>
      <c r="D8" s="276" t="s">
        <v>11</v>
      </c>
      <c r="E8" s="276" t="s">
        <v>12</v>
      </c>
      <c r="F8" s="270" t="s">
        <v>15</v>
      </c>
      <c r="G8" s="273" t="s">
        <v>57</v>
      </c>
      <c r="H8" s="283" t="s">
        <v>127</v>
      </c>
      <c r="I8" s="198" t="s">
        <v>0</v>
      </c>
      <c r="J8" s="199"/>
      <c r="K8" s="199"/>
      <c r="L8" s="200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3" customFormat="1" ht="18.75" customHeight="1" x14ac:dyDescent="0.2">
      <c r="A9" s="274"/>
      <c r="B9" s="280"/>
      <c r="C9" s="271"/>
      <c r="D9" s="277"/>
      <c r="E9" s="277"/>
      <c r="F9" s="271"/>
      <c r="G9" s="273"/>
      <c r="H9" s="283"/>
      <c r="I9" s="273" t="s">
        <v>1</v>
      </c>
      <c r="J9" s="268" t="s">
        <v>17</v>
      </c>
      <c r="K9" s="201" t="s">
        <v>128</v>
      </c>
      <c r="L9" s="201" t="s">
        <v>129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s="3" customFormat="1" ht="84.75" customHeight="1" x14ac:dyDescent="0.2">
      <c r="A10" s="275"/>
      <c r="B10" s="280"/>
      <c r="C10" s="271"/>
      <c r="D10" s="277"/>
      <c r="E10" s="278"/>
      <c r="F10" s="272"/>
      <c r="G10" s="268"/>
      <c r="H10" s="284"/>
      <c r="I10" s="268"/>
      <c r="J10" s="269"/>
      <c r="K10" s="202"/>
      <c r="L10" s="202"/>
      <c r="M10" s="34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s="49" customFormat="1" ht="24.75" customHeight="1" x14ac:dyDescent="0.25">
      <c r="A11" s="217" t="s">
        <v>56</v>
      </c>
      <c r="B11" s="218"/>
      <c r="C11" s="218"/>
      <c r="D11" s="218"/>
      <c r="E11" s="218"/>
      <c r="F11" s="50"/>
      <c r="G11" s="128">
        <f>SUM(G13+G14+G15+G17+G18+G19)</f>
        <v>106.4</v>
      </c>
      <c r="H11" s="128">
        <f>SUM(H13+H14+H15+H17+H18+H19)</f>
        <v>106</v>
      </c>
      <c r="I11" s="69"/>
      <c r="J11" s="51"/>
      <c r="K11" s="121"/>
      <c r="L11" s="122"/>
      <c r="M11" s="52"/>
    </row>
    <row r="12" spans="1:29" s="53" customFormat="1" ht="32.25" customHeight="1" x14ac:dyDescent="0.2">
      <c r="A12" s="103" t="s">
        <v>68</v>
      </c>
      <c r="B12" s="207" t="s">
        <v>24</v>
      </c>
      <c r="C12" s="208"/>
      <c r="D12" s="208"/>
      <c r="E12" s="208"/>
      <c r="F12" s="209"/>
      <c r="G12" s="129">
        <f>SUM(G13+G15+G17+G18+G19+G14)</f>
        <v>106.4</v>
      </c>
      <c r="H12" s="129">
        <f>SUM(H13+H15+H17+H18+H19+H14)</f>
        <v>106</v>
      </c>
      <c r="I12" s="104"/>
      <c r="J12" s="104"/>
      <c r="K12" s="125"/>
      <c r="L12" s="126"/>
      <c r="M12" s="54"/>
    </row>
    <row r="13" spans="1:29" ht="24.75" customHeight="1" x14ac:dyDescent="0.2">
      <c r="A13" s="210" t="s">
        <v>69</v>
      </c>
      <c r="B13" s="210" t="s">
        <v>25</v>
      </c>
      <c r="C13" s="212">
        <v>1</v>
      </c>
      <c r="D13" s="254" t="s">
        <v>62</v>
      </c>
      <c r="E13" s="245" t="s">
        <v>26</v>
      </c>
      <c r="F13" s="94" t="s">
        <v>28</v>
      </c>
      <c r="G13" s="130">
        <v>72.900000000000006</v>
      </c>
      <c r="H13" s="131">
        <v>72.5</v>
      </c>
      <c r="I13" s="74" t="s">
        <v>45</v>
      </c>
      <c r="J13" s="141">
        <v>50</v>
      </c>
      <c r="K13" s="142">
        <v>70</v>
      </c>
      <c r="L13" s="170" t="s">
        <v>136</v>
      </c>
      <c r="M13" s="34"/>
    </row>
    <row r="14" spans="1:29" ht="23.25" customHeight="1" x14ac:dyDescent="0.2">
      <c r="A14" s="258"/>
      <c r="B14" s="258"/>
      <c r="C14" s="216"/>
      <c r="D14" s="266"/>
      <c r="E14" s="246"/>
      <c r="F14" s="70" t="s">
        <v>27</v>
      </c>
      <c r="G14" s="132">
        <v>0.3</v>
      </c>
      <c r="H14" s="133">
        <v>0.3</v>
      </c>
      <c r="I14" s="70" t="s">
        <v>63</v>
      </c>
      <c r="J14" s="141">
        <v>1</v>
      </c>
      <c r="K14" s="142">
        <v>1</v>
      </c>
      <c r="L14" s="170"/>
      <c r="M14" s="34"/>
    </row>
    <row r="15" spans="1:29" ht="30.75" customHeight="1" x14ac:dyDescent="0.2">
      <c r="A15" s="258"/>
      <c r="B15" s="258"/>
      <c r="C15" s="212">
        <v>2</v>
      </c>
      <c r="D15" s="248" t="s">
        <v>64</v>
      </c>
      <c r="E15" s="246"/>
      <c r="F15" s="250" t="s">
        <v>28</v>
      </c>
      <c r="G15" s="252">
        <v>10.199999999999999</v>
      </c>
      <c r="H15" s="134">
        <v>10.199999999999999</v>
      </c>
      <c r="I15" s="254" t="s">
        <v>30</v>
      </c>
      <c r="J15" s="205">
        <v>220</v>
      </c>
      <c r="K15" s="203">
        <v>174</v>
      </c>
      <c r="L15" s="179" t="s">
        <v>138</v>
      </c>
      <c r="M15" s="34"/>
    </row>
    <row r="16" spans="1:29" ht="24.75" customHeight="1" x14ac:dyDescent="0.2">
      <c r="A16" s="258"/>
      <c r="B16" s="258"/>
      <c r="C16" s="213"/>
      <c r="D16" s="249"/>
      <c r="E16" s="246"/>
      <c r="F16" s="251"/>
      <c r="G16" s="253"/>
      <c r="H16" s="135"/>
      <c r="I16" s="255"/>
      <c r="J16" s="206"/>
      <c r="K16" s="204"/>
      <c r="L16" s="180"/>
      <c r="M16" s="34"/>
    </row>
    <row r="17" spans="1:13" ht="51" customHeight="1" x14ac:dyDescent="0.2">
      <c r="A17" s="211"/>
      <c r="B17" s="211"/>
      <c r="C17" s="140">
        <v>3</v>
      </c>
      <c r="D17" s="73" t="s">
        <v>65</v>
      </c>
      <c r="E17" s="247"/>
      <c r="F17" s="70" t="s">
        <v>27</v>
      </c>
      <c r="G17" s="136">
        <v>9</v>
      </c>
      <c r="H17" s="137">
        <v>9</v>
      </c>
      <c r="I17" s="74" t="s">
        <v>29</v>
      </c>
      <c r="J17" s="141">
        <v>20</v>
      </c>
      <c r="K17" s="143">
        <v>17</v>
      </c>
      <c r="L17" s="170" t="s">
        <v>138</v>
      </c>
      <c r="M17" s="34"/>
    </row>
    <row r="18" spans="1:13" ht="30.75" customHeight="1" x14ac:dyDescent="0.2">
      <c r="A18" s="210" t="s">
        <v>70</v>
      </c>
      <c r="B18" s="219" t="s">
        <v>52</v>
      </c>
      <c r="C18" s="212">
        <v>1</v>
      </c>
      <c r="D18" s="214" t="s">
        <v>66</v>
      </c>
      <c r="E18" s="224" t="s">
        <v>125</v>
      </c>
      <c r="F18" s="71" t="s">
        <v>27</v>
      </c>
      <c r="G18" s="138">
        <v>9.4</v>
      </c>
      <c r="H18" s="139">
        <v>9.4</v>
      </c>
      <c r="I18" s="75" t="s">
        <v>32</v>
      </c>
      <c r="J18" s="141">
        <v>2</v>
      </c>
      <c r="K18" s="143">
        <v>2</v>
      </c>
      <c r="L18" s="170" t="s">
        <v>139</v>
      </c>
    </row>
    <row r="19" spans="1:13" ht="30" customHeight="1" x14ac:dyDescent="0.2">
      <c r="A19" s="211"/>
      <c r="B19" s="219"/>
      <c r="C19" s="213"/>
      <c r="D19" s="215"/>
      <c r="E19" s="225"/>
      <c r="F19" s="71" t="s">
        <v>28</v>
      </c>
      <c r="G19" s="138">
        <v>4.5999999999999996</v>
      </c>
      <c r="H19" s="139">
        <v>4.5999999999999996</v>
      </c>
      <c r="I19" s="75" t="s">
        <v>32</v>
      </c>
      <c r="J19" s="141">
        <v>1</v>
      </c>
      <c r="K19" s="142">
        <v>1</v>
      </c>
      <c r="L19" s="170" t="s">
        <v>139</v>
      </c>
    </row>
    <row r="20" spans="1:13" s="49" customFormat="1" ht="30" customHeight="1" x14ac:dyDescent="0.25">
      <c r="A20" s="217" t="s">
        <v>58</v>
      </c>
      <c r="B20" s="218"/>
      <c r="C20" s="218"/>
      <c r="D20" s="218"/>
      <c r="E20" s="218"/>
      <c r="F20" s="50"/>
      <c r="G20" s="128">
        <f>+G21+G28</f>
        <v>180.29999999999998</v>
      </c>
      <c r="H20" s="128">
        <f>+H21+H28</f>
        <v>178.70000000000002</v>
      </c>
      <c r="I20" s="69"/>
      <c r="J20" s="99"/>
      <c r="K20" s="121"/>
      <c r="L20" s="172"/>
    </row>
    <row r="21" spans="1:13" s="49" customFormat="1" ht="28.5" customHeight="1" x14ac:dyDescent="0.25">
      <c r="A21" s="105" t="s">
        <v>72</v>
      </c>
      <c r="B21" s="207" t="s">
        <v>71</v>
      </c>
      <c r="C21" s="208"/>
      <c r="D21" s="208"/>
      <c r="E21" s="208"/>
      <c r="F21" s="209"/>
      <c r="G21" s="144">
        <f>+G22+G23</f>
        <v>170.29999999999998</v>
      </c>
      <c r="H21" s="144">
        <f>+H22+H23</f>
        <v>168.70000000000002</v>
      </c>
      <c r="I21" s="107"/>
      <c r="J21" s="108"/>
      <c r="K21" s="127"/>
      <c r="L21" s="173"/>
    </row>
    <row r="22" spans="1:13" s="49" customFormat="1" ht="24" customHeight="1" x14ac:dyDescent="0.25">
      <c r="A22" s="265" t="s">
        <v>73</v>
      </c>
      <c r="B22" s="265" t="s">
        <v>35</v>
      </c>
      <c r="C22" s="259">
        <v>1</v>
      </c>
      <c r="D22" s="265" t="s">
        <v>48</v>
      </c>
      <c r="E22" s="265" t="s">
        <v>120</v>
      </c>
      <c r="F22" s="72" t="s">
        <v>36</v>
      </c>
      <c r="G22" s="145">
        <v>1.7</v>
      </c>
      <c r="H22" s="146">
        <v>0.8</v>
      </c>
      <c r="I22" s="77" t="s">
        <v>99</v>
      </c>
      <c r="J22" s="149">
        <v>15</v>
      </c>
      <c r="K22" s="171">
        <v>15</v>
      </c>
      <c r="L22" s="170" t="s">
        <v>139</v>
      </c>
    </row>
    <row r="23" spans="1:13" s="49" customFormat="1" ht="20.25" customHeight="1" x14ac:dyDescent="0.25">
      <c r="A23" s="261"/>
      <c r="B23" s="261"/>
      <c r="C23" s="260"/>
      <c r="D23" s="261"/>
      <c r="E23" s="261"/>
      <c r="F23" s="265" t="s">
        <v>28</v>
      </c>
      <c r="G23" s="242">
        <v>168.6</v>
      </c>
      <c r="H23" s="186">
        <v>167.9</v>
      </c>
      <c r="I23" s="77" t="s">
        <v>50</v>
      </c>
      <c r="J23" s="150">
        <v>150</v>
      </c>
      <c r="K23" s="171">
        <v>150</v>
      </c>
      <c r="L23" s="170" t="s">
        <v>139</v>
      </c>
    </row>
    <row r="24" spans="1:13" s="49" customFormat="1" ht="27" customHeight="1" x14ac:dyDescent="0.25">
      <c r="A24" s="261"/>
      <c r="B24" s="261"/>
      <c r="C24" s="260"/>
      <c r="D24" s="261"/>
      <c r="E24" s="261"/>
      <c r="F24" s="261"/>
      <c r="G24" s="243"/>
      <c r="H24" s="187"/>
      <c r="I24" s="76" t="s">
        <v>124</v>
      </c>
      <c r="J24" s="151"/>
      <c r="K24" s="171"/>
      <c r="L24" s="170"/>
    </row>
    <row r="25" spans="1:13" s="49" customFormat="1" ht="24" customHeight="1" x14ac:dyDescent="0.25">
      <c r="A25" s="261"/>
      <c r="B25" s="261"/>
      <c r="C25" s="260"/>
      <c r="D25" s="261"/>
      <c r="E25" s="261"/>
      <c r="F25" s="262"/>
      <c r="G25" s="244"/>
      <c r="H25" s="188"/>
      <c r="I25" s="76" t="s">
        <v>113</v>
      </c>
      <c r="J25" s="152" t="s">
        <v>114</v>
      </c>
      <c r="K25" s="171">
        <v>6</v>
      </c>
      <c r="L25" s="170" t="s">
        <v>139</v>
      </c>
    </row>
    <row r="26" spans="1:13" s="49" customFormat="1" ht="67.5" customHeight="1" x14ac:dyDescent="0.25">
      <c r="A26" s="261"/>
      <c r="B26" s="261"/>
      <c r="C26" s="263"/>
      <c r="D26" s="77" t="s">
        <v>108</v>
      </c>
      <c r="E26" s="77" t="s">
        <v>121</v>
      </c>
      <c r="F26" s="77" t="s">
        <v>28</v>
      </c>
      <c r="G26" s="147" t="s">
        <v>126</v>
      </c>
      <c r="H26" s="148"/>
      <c r="I26" s="77" t="s">
        <v>61</v>
      </c>
      <c r="J26" s="149" t="s">
        <v>118</v>
      </c>
      <c r="K26" s="171" t="s">
        <v>118</v>
      </c>
      <c r="L26" s="170" t="s">
        <v>139</v>
      </c>
    </row>
    <row r="27" spans="1:13" s="49" customFormat="1" ht="42" customHeight="1" x14ac:dyDescent="0.25">
      <c r="A27" s="262"/>
      <c r="B27" s="262"/>
      <c r="C27" s="264"/>
      <c r="D27" s="77" t="s">
        <v>109</v>
      </c>
      <c r="E27" s="77" t="s">
        <v>49</v>
      </c>
      <c r="F27" s="78" t="s">
        <v>28</v>
      </c>
      <c r="G27" s="147" t="s">
        <v>126</v>
      </c>
      <c r="H27" s="148"/>
      <c r="I27" s="77" t="s">
        <v>51</v>
      </c>
      <c r="J27" s="149">
        <v>6</v>
      </c>
      <c r="K27" s="171">
        <v>0</v>
      </c>
      <c r="L27" s="170" t="s">
        <v>137</v>
      </c>
    </row>
    <row r="28" spans="1:13" s="53" customFormat="1" ht="27" customHeight="1" x14ac:dyDescent="0.2">
      <c r="A28" s="109" t="s">
        <v>75</v>
      </c>
      <c r="B28" s="207" t="s">
        <v>74</v>
      </c>
      <c r="C28" s="208"/>
      <c r="D28" s="208"/>
      <c r="E28" s="208"/>
      <c r="F28" s="209"/>
      <c r="G28" s="144">
        <f>SUM(G29)</f>
        <v>10</v>
      </c>
      <c r="H28" s="144">
        <f>SUM(H29)</f>
        <v>10</v>
      </c>
      <c r="I28" s="104"/>
      <c r="J28" s="110"/>
      <c r="K28" s="125"/>
      <c r="L28" s="173"/>
    </row>
    <row r="29" spans="1:13" ht="29.25" customHeight="1" x14ac:dyDescent="0.2">
      <c r="A29" s="210" t="s">
        <v>76</v>
      </c>
      <c r="B29" s="316" t="s">
        <v>33</v>
      </c>
      <c r="C29" s="318">
        <v>1</v>
      </c>
      <c r="D29" s="256" t="s">
        <v>67</v>
      </c>
      <c r="E29" s="314" t="s">
        <v>122</v>
      </c>
      <c r="F29" s="245" t="s">
        <v>28</v>
      </c>
      <c r="G29" s="289">
        <v>10</v>
      </c>
      <c r="H29" s="189">
        <v>10</v>
      </c>
      <c r="I29" s="74" t="s">
        <v>46</v>
      </c>
      <c r="J29" s="141">
        <v>7</v>
      </c>
      <c r="K29" s="153">
        <v>7</v>
      </c>
      <c r="L29" s="170" t="s">
        <v>139</v>
      </c>
      <c r="M29" s="36"/>
    </row>
    <row r="30" spans="1:13" ht="24" customHeight="1" x14ac:dyDescent="0.2">
      <c r="A30" s="258"/>
      <c r="B30" s="317"/>
      <c r="C30" s="319"/>
      <c r="D30" s="257"/>
      <c r="E30" s="315"/>
      <c r="F30" s="247"/>
      <c r="G30" s="290"/>
      <c r="H30" s="190"/>
      <c r="I30" s="74" t="s">
        <v>47</v>
      </c>
      <c r="J30" s="141">
        <v>5</v>
      </c>
      <c r="K30" s="153">
        <v>5</v>
      </c>
      <c r="L30" s="170" t="s">
        <v>139</v>
      </c>
    </row>
    <row r="31" spans="1:13" s="56" customFormat="1" ht="24" customHeight="1" x14ac:dyDescent="0.25">
      <c r="A31" s="109" t="s">
        <v>100</v>
      </c>
      <c r="B31" s="207" t="s">
        <v>34</v>
      </c>
      <c r="C31" s="208"/>
      <c r="D31" s="208"/>
      <c r="E31" s="208"/>
      <c r="F31" s="209"/>
      <c r="G31" s="144" t="s">
        <v>126</v>
      </c>
      <c r="H31" s="106"/>
      <c r="I31" s="104"/>
      <c r="J31" s="110"/>
      <c r="K31" s="124"/>
      <c r="L31" s="174"/>
      <c r="M31" s="55"/>
    </row>
    <row r="32" spans="1:13" ht="32.25" customHeight="1" x14ac:dyDescent="0.2">
      <c r="A32" s="303" t="s">
        <v>101</v>
      </c>
      <c r="B32" s="254" t="s">
        <v>105</v>
      </c>
      <c r="C32" s="305">
        <v>1</v>
      </c>
      <c r="D32" s="303" t="s">
        <v>55</v>
      </c>
      <c r="E32" s="228" t="s">
        <v>123</v>
      </c>
      <c r="F32" s="297" t="s">
        <v>27</v>
      </c>
      <c r="G32" s="252" t="s">
        <v>126</v>
      </c>
      <c r="H32" s="119"/>
      <c r="I32" s="85" t="s">
        <v>117</v>
      </c>
      <c r="J32" s="157" t="s">
        <v>119</v>
      </c>
      <c r="K32" s="158">
        <v>3</v>
      </c>
      <c r="L32" s="170" t="s">
        <v>139</v>
      </c>
      <c r="M32" s="35"/>
    </row>
    <row r="33" spans="1:13" ht="29.25" customHeight="1" x14ac:dyDescent="0.2">
      <c r="A33" s="304"/>
      <c r="B33" s="266"/>
      <c r="C33" s="306"/>
      <c r="D33" s="304"/>
      <c r="E33" s="229"/>
      <c r="F33" s="298"/>
      <c r="G33" s="301"/>
      <c r="H33" s="120"/>
      <c r="I33" s="85" t="s">
        <v>107</v>
      </c>
      <c r="J33" s="141">
        <v>3</v>
      </c>
      <c r="K33" s="158">
        <v>3</v>
      </c>
      <c r="L33" s="170" t="s">
        <v>139</v>
      </c>
      <c r="M33" s="35"/>
    </row>
    <row r="34" spans="1:13" ht="42" customHeight="1" x14ac:dyDescent="0.2">
      <c r="A34" s="82" t="s">
        <v>103</v>
      </c>
      <c r="B34" s="83" t="s">
        <v>102</v>
      </c>
      <c r="C34" s="156">
        <v>2</v>
      </c>
      <c r="D34" s="79" t="s">
        <v>104</v>
      </c>
      <c r="E34" s="307"/>
      <c r="F34" s="84" t="s">
        <v>28</v>
      </c>
      <c r="G34" s="136" t="s">
        <v>126</v>
      </c>
      <c r="H34" s="137"/>
      <c r="I34" s="85" t="s">
        <v>106</v>
      </c>
      <c r="J34" s="141">
        <v>2.5</v>
      </c>
      <c r="K34" s="158">
        <v>2.5</v>
      </c>
      <c r="L34" s="170" t="s">
        <v>139</v>
      </c>
    </row>
    <row r="35" spans="1:13" s="48" customFormat="1" ht="24.75" customHeight="1" x14ac:dyDescent="0.25">
      <c r="A35" s="302" t="s">
        <v>59</v>
      </c>
      <c r="B35" s="302"/>
      <c r="C35" s="302"/>
      <c r="D35" s="302"/>
      <c r="E35" s="302"/>
      <c r="F35" s="57"/>
      <c r="G35" s="154">
        <f>SUM(G36)</f>
        <v>10.7</v>
      </c>
      <c r="H35" s="154">
        <f>SUM(H36)</f>
        <v>10.6</v>
      </c>
      <c r="I35" s="58"/>
      <c r="J35" s="59"/>
      <c r="K35" s="123"/>
      <c r="L35" s="175"/>
    </row>
    <row r="36" spans="1:13" s="56" customFormat="1" ht="23.25" customHeight="1" x14ac:dyDescent="0.25">
      <c r="A36" s="111" t="s">
        <v>78</v>
      </c>
      <c r="B36" s="287" t="s">
        <v>77</v>
      </c>
      <c r="C36" s="288"/>
      <c r="D36" s="288"/>
      <c r="E36" s="112"/>
      <c r="F36" s="112"/>
      <c r="G36" s="155">
        <f>SUM(G37)</f>
        <v>10.7</v>
      </c>
      <c r="H36" s="155">
        <f>SUM(H37)</f>
        <v>10.6</v>
      </c>
      <c r="I36" s="113"/>
      <c r="J36" s="114"/>
      <c r="K36" s="124"/>
      <c r="L36" s="176"/>
    </row>
    <row r="37" spans="1:13" ht="39.75" customHeight="1" x14ac:dyDescent="0.2">
      <c r="A37" s="250" t="s">
        <v>79</v>
      </c>
      <c r="B37" s="250" t="s">
        <v>40</v>
      </c>
      <c r="C37" s="156">
        <v>1</v>
      </c>
      <c r="D37" s="80" t="s">
        <v>80</v>
      </c>
      <c r="E37" s="228" t="s">
        <v>41</v>
      </c>
      <c r="F37" s="228" t="s">
        <v>27</v>
      </c>
      <c r="G37" s="240">
        <v>10.7</v>
      </c>
      <c r="H37" s="191">
        <v>10.6</v>
      </c>
      <c r="I37" s="74" t="s">
        <v>37</v>
      </c>
      <c r="J37" s="100">
        <v>115</v>
      </c>
      <c r="K37" s="153">
        <v>135</v>
      </c>
      <c r="L37" s="170" t="s">
        <v>136</v>
      </c>
    </row>
    <row r="38" spans="1:13" ht="41.25" customHeight="1" x14ac:dyDescent="0.2">
      <c r="A38" s="299"/>
      <c r="B38" s="299"/>
      <c r="C38" s="212">
        <v>2</v>
      </c>
      <c r="D38" s="297" t="s">
        <v>81</v>
      </c>
      <c r="E38" s="229"/>
      <c r="F38" s="229"/>
      <c r="G38" s="300"/>
      <c r="H38" s="192"/>
      <c r="I38" s="74" t="s">
        <v>38</v>
      </c>
      <c r="J38" s="100">
        <v>77</v>
      </c>
      <c r="K38" s="153">
        <v>70</v>
      </c>
      <c r="L38" s="170" t="s">
        <v>136</v>
      </c>
    </row>
    <row r="39" spans="1:13" ht="69" customHeight="1" x14ac:dyDescent="0.2">
      <c r="A39" s="299"/>
      <c r="B39" s="299"/>
      <c r="C39" s="216"/>
      <c r="D39" s="298"/>
      <c r="E39" s="229"/>
      <c r="F39" s="229"/>
      <c r="G39" s="300"/>
      <c r="H39" s="192"/>
      <c r="I39" s="74" t="s">
        <v>39</v>
      </c>
      <c r="J39" s="100">
        <v>125</v>
      </c>
      <c r="K39" s="153">
        <v>70</v>
      </c>
      <c r="L39" s="170" t="s">
        <v>136</v>
      </c>
    </row>
    <row r="40" spans="1:13" ht="41.25" customHeight="1" x14ac:dyDescent="0.2">
      <c r="A40" s="299"/>
      <c r="B40" s="299"/>
      <c r="C40" s="140">
        <v>3</v>
      </c>
      <c r="D40" s="81" t="s">
        <v>82</v>
      </c>
      <c r="E40" s="229"/>
      <c r="F40" s="229"/>
      <c r="G40" s="241"/>
      <c r="H40" s="193"/>
      <c r="I40" s="86" t="s">
        <v>42</v>
      </c>
      <c r="J40" s="101" t="s">
        <v>83</v>
      </c>
      <c r="K40" s="160" t="s">
        <v>132</v>
      </c>
      <c r="L40" s="170" t="s">
        <v>139</v>
      </c>
    </row>
    <row r="41" spans="1:13" s="48" customFormat="1" ht="24.75" customHeight="1" x14ac:dyDescent="0.25">
      <c r="A41" s="230" t="s">
        <v>60</v>
      </c>
      <c r="B41" s="231"/>
      <c r="C41" s="231"/>
      <c r="D41" s="231"/>
      <c r="E41" s="231"/>
      <c r="F41" s="60"/>
      <c r="G41" s="161">
        <f>SUM(G42)</f>
        <v>124.5</v>
      </c>
      <c r="H41" s="161">
        <f>SUM(H42)</f>
        <v>122.10000000000001</v>
      </c>
      <c r="I41" s="61"/>
      <c r="J41" s="102"/>
      <c r="K41" s="123"/>
      <c r="L41" s="175"/>
    </row>
    <row r="42" spans="1:13" s="56" customFormat="1" ht="32.25" customHeight="1" x14ac:dyDescent="0.25">
      <c r="A42" s="103" t="s">
        <v>84</v>
      </c>
      <c r="B42" s="294" t="s">
        <v>43</v>
      </c>
      <c r="C42" s="295"/>
      <c r="D42" s="295"/>
      <c r="E42" s="296"/>
      <c r="F42" s="115"/>
      <c r="G42" s="144">
        <f>SUM(G43+G45+G46+G48)</f>
        <v>124.5</v>
      </c>
      <c r="H42" s="144">
        <f>SUM(H43+H45+H46+H48)</f>
        <v>122.10000000000001</v>
      </c>
      <c r="I42" s="116"/>
      <c r="J42" s="117"/>
      <c r="K42" s="124"/>
      <c r="L42" s="176"/>
    </row>
    <row r="43" spans="1:13" s="56" customFormat="1" ht="39" customHeight="1" x14ac:dyDescent="0.25">
      <c r="A43" s="236" t="s">
        <v>85</v>
      </c>
      <c r="B43" s="238" t="s">
        <v>44</v>
      </c>
      <c r="C43" s="309">
        <v>1</v>
      </c>
      <c r="D43" s="238" t="s">
        <v>90</v>
      </c>
      <c r="E43" s="238" t="s">
        <v>95</v>
      </c>
      <c r="F43" s="311" t="s">
        <v>28</v>
      </c>
      <c r="G43" s="240">
        <v>119.1</v>
      </c>
      <c r="H43" s="196">
        <v>118.7</v>
      </c>
      <c r="I43" s="92" t="s">
        <v>53</v>
      </c>
      <c r="J43" s="163" t="s">
        <v>115</v>
      </c>
      <c r="K43" s="165" t="s">
        <v>131</v>
      </c>
      <c r="L43" s="170" t="s">
        <v>140</v>
      </c>
    </row>
    <row r="44" spans="1:13" s="56" customFormat="1" ht="30.75" customHeight="1" x14ac:dyDescent="0.25">
      <c r="A44" s="237"/>
      <c r="B44" s="239"/>
      <c r="C44" s="310"/>
      <c r="D44" s="239"/>
      <c r="E44" s="239"/>
      <c r="F44" s="312"/>
      <c r="G44" s="241"/>
      <c r="H44" s="197"/>
      <c r="I44" s="92" t="s">
        <v>92</v>
      </c>
      <c r="J44" s="164">
        <v>14.6</v>
      </c>
      <c r="K44" s="165">
        <v>14.35</v>
      </c>
      <c r="L44" s="170" t="s">
        <v>135</v>
      </c>
    </row>
    <row r="45" spans="1:13" s="56" customFormat="1" ht="28.5" customHeight="1" x14ac:dyDescent="0.25">
      <c r="A45" s="87" t="s">
        <v>86</v>
      </c>
      <c r="B45" s="88" t="s">
        <v>87</v>
      </c>
      <c r="C45" s="162">
        <v>2</v>
      </c>
      <c r="D45" s="89" t="s">
        <v>110</v>
      </c>
      <c r="E45" s="90" t="s">
        <v>31</v>
      </c>
      <c r="F45" s="91" t="s">
        <v>36</v>
      </c>
      <c r="G45" s="159">
        <v>5.4</v>
      </c>
      <c r="H45" s="168">
        <v>3.4</v>
      </c>
      <c r="I45" s="93" t="s">
        <v>91</v>
      </c>
      <c r="J45" s="163" t="s">
        <v>116</v>
      </c>
      <c r="K45" s="166" t="s">
        <v>133</v>
      </c>
      <c r="L45" s="170" t="s">
        <v>139</v>
      </c>
    </row>
    <row r="46" spans="1:13" ht="15" customHeight="1" x14ac:dyDescent="0.2">
      <c r="A46" s="226" t="s">
        <v>88</v>
      </c>
      <c r="B46" s="226" t="s">
        <v>89</v>
      </c>
      <c r="C46" s="212">
        <v>3</v>
      </c>
      <c r="D46" s="234" t="s">
        <v>94</v>
      </c>
      <c r="E46" s="232" t="s">
        <v>111</v>
      </c>
      <c r="F46" s="232" t="s">
        <v>27</v>
      </c>
      <c r="G46" s="233"/>
      <c r="H46" s="194"/>
      <c r="I46" s="308" t="s">
        <v>96</v>
      </c>
      <c r="J46" s="286" t="s">
        <v>97</v>
      </c>
      <c r="K46" s="177" t="s">
        <v>134</v>
      </c>
      <c r="L46" s="179" t="s">
        <v>139</v>
      </c>
    </row>
    <row r="47" spans="1:13" ht="16.5" customHeight="1" x14ac:dyDescent="0.2">
      <c r="A47" s="227"/>
      <c r="B47" s="227"/>
      <c r="C47" s="216"/>
      <c r="D47" s="235"/>
      <c r="E47" s="232"/>
      <c r="F47" s="232"/>
      <c r="G47" s="233"/>
      <c r="H47" s="195"/>
      <c r="I47" s="308"/>
      <c r="J47" s="286"/>
      <c r="K47" s="178"/>
      <c r="L47" s="180"/>
    </row>
    <row r="48" spans="1:13" ht="18" customHeight="1" x14ac:dyDescent="0.2">
      <c r="A48" s="227"/>
      <c r="B48" s="227"/>
      <c r="C48" s="216"/>
      <c r="D48" s="313" t="s">
        <v>93</v>
      </c>
      <c r="E48" s="232"/>
      <c r="F48" s="232" t="s">
        <v>27</v>
      </c>
      <c r="G48" s="233"/>
      <c r="H48" s="194"/>
      <c r="I48" s="308" t="s">
        <v>98</v>
      </c>
      <c r="J48" s="285">
        <v>80</v>
      </c>
      <c r="K48" s="181">
        <v>63</v>
      </c>
      <c r="L48" s="179" t="s">
        <v>136</v>
      </c>
    </row>
    <row r="49" spans="1:12" ht="19.5" customHeight="1" x14ac:dyDescent="0.2">
      <c r="A49" s="227"/>
      <c r="B49" s="227"/>
      <c r="C49" s="216"/>
      <c r="D49" s="313"/>
      <c r="E49" s="232"/>
      <c r="F49" s="232"/>
      <c r="G49" s="233"/>
      <c r="H49" s="195"/>
      <c r="I49" s="308"/>
      <c r="J49" s="285"/>
      <c r="K49" s="182"/>
      <c r="L49" s="180"/>
    </row>
    <row r="50" spans="1:12" ht="21" customHeight="1" x14ac:dyDescent="0.2">
      <c r="A50" s="220" t="s">
        <v>9</v>
      </c>
      <c r="B50" s="221"/>
      <c r="C50" s="221"/>
      <c r="D50" s="221"/>
      <c r="E50" s="222"/>
      <c r="F50" s="44"/>
      <c r="G50" s="167">
        <f>SUM(G11+G20+G35+G41)</f>
        <v>421.9</v>
      </c>
      <c r="H50" s="167">
        <f>SUM(H11+H20+H35+H41)</f>
        <v>417.40000000000009</v>
      </c>
      <c r="I50" s="9"/>
      <c r="J50" s="10"/>
    </row>
    <row r="51" spans="1:12" s="37" customFormat="1" ht="22.5" customHeight="1" x14ac:dyDescent="0.2">
      <c r="A51" s="291"/>
      <c r="B51" s="292"/>
      <c r="C51" s="292"/>
      <c r="D51" s="292"/>
      <c r="E51" s="292"/>
      <c r="F51" s="293"/>
      <c r="G51" s="40"/>
      <c r="H51" s="169"/>
      <c r="I51" s="41"/>
      <c r="J51" s="42"/>
    </row>
    <row r="52" spans="1:12" s="67" customFormat="1" ht="33" customHeight="1" x14ac:dyDescent="0.2">
      <c r="A52" s="62"/>
      <c r="B52" s="63" t="s">
        <v>4</v>
      </c>
      <c r="C52" s="63"/>
      <c r="D52" s="63"/>
      <c r="E52" s="63"/>
      <c r="F52" s="62"/>
      <c r="G52" s="97">
        <f>SUM(G54+G55+G56)</f>
        <v>421.9</v>
      </c>
      <c r="H52" s="97">
        <f>SUM(H54+H55+H56)</f>
        <v>417.4</v>
      </c>
      <c r="I52" s="64"/>
      <c r="J52" s="65"/>
      <c r="K52" s="66"/>
    </row>
    <row r="53" spans="1:12" s="12" customFormat="1" ht="17.25" customHeight="1" x14ac:dyDescent="0.2">
      <c r="A53" s="13"/>
      <c r="B53" s="14" t="s">
        <v>5</v>
      </c>
      <c r="C53" s="15"/>
      <c r="D53" s="15"/>
      <c r="E53" s="15"/>
      <c r="F53" s="13"/>
      <c r="G53" s="96">
        <f>SUM(G54+G55+G56+G57+G58+G59)</f>
        <v>421.9</v>
      </c>
      <c r="H53" s="96">
        <f>SUM(H54+H55+H56+H57+H58+H59)</f>
        <v>417.4</v>
      </c>
      <c r="I53" s="9"/>
      <c r="J53" s="16"/>
      <c r="K53" s="38"/>
    </row>
    <row r="54" spans="1:12" s="12" customFormat="1" ht="27.75" customHeight="1" x14ac:dyDescent="0.2">
      <c r="A54" s="13"/>
      <c r="B54" s="14" t="s">
        <v>18</v>
      </c>
      <c r="C54" s="17"/>
      <c r="D54" s="17"/>
      <c r="E54" s="17"/>
      <c r="F54" s="45"/>
      <c r="G54" s="95">
        <f>SUM(G13+G15+G19+G25+G23+G29+G43)</f>
        <v>385.4</v>
      </c>
      <c r="H54" s="95">
        <f>SUM(H13+H15+H19+H23+H29+H43)</f>
        <v>383.9</v>
      </c>
      <c r="I54" s="9"/>
      <c r="J54" s="16"/>
      <c r="K54" s="38"/>
    </row>
    <row r="55" spans="1:12" s="12" customFormat="1" ht="30.75" customHeight="1" x14ac:dyDescent="0.2">
      <c r="A55" s="13"/>
      <c r="B55" s="14" t="s">
        <v>19</v>
      </c>
      <c r="C55" s="17"/>
      <c r="D55" s="17"/>
      <c r="E55" s="17"/>
      <c r="F55" s="45"/>
      <c r="G55" s="95">
        <f>SUM(G14+G17+G37+G18)</f>
        <v>29.4</v>
      </c>
      <c r="H55" s="95">
        <f>SUM(H14+H17+H37+H18)</f>
        <v>29.299999999999997</v>
      </c>
      <c r="I55" s="9"/>
      <c r="J55" s="16"/>
      <c r="K55" s="38"/>
    </row>
    <row r="56" spans="1:12" s="12" customFormat="1" ht="27.75" customHeight="1" x14ac:dyDescent="0.2">
      <c r="A56" s="13"/>
      <c r="B56" s="14" t="s">
        <v>20</v>
      </c>
      <c r="C56" s="17"/>
      <c r="D56" s="17"/>
      <c r="E56" s="17"/>
      <c r="F56" s="45"/>
      <c r="G56" s="95">
        <f>SUM(G22+G45)</f>
        <v>7.1000000000000005</v>
      </c>
      <c r="H56" s="95">
        <f>SUM(H22+H45)</f>
        <v>4.2</v>
      </c>
      <c r="I56" s="9"/>
      <c r="J56" s="16"/>
      <c r="K56" s="38"/>
    </row>
    <row r="57" spans="1:12" s="12" customFormat="1" ht="29.25" customHeight="1" x14ac:dyDescent="0.2">
      <c r="A57" s="13"/>
      <c r="B57" s="14" t="s">
        <v>21</v>
      </c>
      <c r="C57" s="17"/>
      <c r="D57" s="17"/>
      <c r="E57" s="17"/>
      <c r="F57" s="45"/>
      <c r="G57" s="95"/>
      <c r="H57" s="95"/>
      <c r="I57" s="9"/>
      <c r="J57" s="16"/>
      <c r="K57" s="38"/>
    </row>
    <row r="58" spans="1:12" s="12" customFormat="1" ht="22.5" customHeight="1" x14ac:dyDescent="0.2">
      <c r="A58" s="13"/>
      <c r="B58" s="14" t="s">
        <v>22</v>
      </c>
      <c r="C58" s="17"/>
      <c r="D58" s="17"/>
      <c r="E58" s="17"/>
      <c r="F58" s="45"/>
      <c r="G58" s="95"/>
      <c r="H58" s="95"/>
      <c r="I58" s="9"/>
      <c r="J58" s="16"/>
      <c r="K58" s="38"/>
    </row>
    <row r="59" spans="1:12" s="12" customFormat="1" ht="22.5" customHeight="1" x14ac:dyDescent="0.2">
      <c r="A59" s="18"/>
      <c r="B59" s="19" t="s">
        <v>23</v>
      </c>
      <c r="C59" s="20"/>
      <c r="D59" s="20"/>
      <c r="E59" s="20"/>
      <c r="F59" s="46"/>
      <c r="G59" s="95"/>
      <c r="H59" s="95"/>
      <c r="I59" s="9"/>
      <c r="J59" s="16"/>
      <c r="K59" s="38"/>
    </row>
    <row r="60" spans="1:12" s="12" customFormat="1" ht="61.5" customHeight="1" x14ac:dyDescent="0.2">
      <c r="A60" s="21"/>
      <c r="B60" s="22" t="s">
        <v>6</v>
      </c>
      <c r="C60" s="23"/>
      <c r="D60" s="23"/>
      <c r="E60" s="23"/>
      <c r="F60" s="21"/>
      <c r="G60" s="11"/>
      <c r="H60" s="11"/>
      <c r="I60" s="9"/>
      <c r="J60" s="16"/>
      <c r="K60" s="38"/>
    </row>
    <row r="61" spans="1:12" s="12" customFormat="1" ht="33" customHeight="1" x14ac:dyDescent="0.2">
      <c r="A61" s="24"/>
      <c r="B61" s="25" t="s">
        <v>8</v>
      </c>
      <c r="C61" s="25"/>
      <c r="D61" s="25"/>
      <c r="E61" s="25"/>
      <c r="F61" s="47"/>
      <c r="G61" s="98">
        <f>SUM(G52+G60)</f>
        <v>421.9</v>
      </c>
      <c r="H61" s="98">
        <f>SUM(H52+H60)</f>
        <v>417.4</v>
      </c>
      <c r="I61" s="9"/>
      <c r="J61" s="16"/>
      <c r="K61" s="38"/>
    </row>
    <row r="62" spans="1:12" s="30" customFormat="1" ht="24.75" customHeight="1" x14ac:dyDescent="0.2">
      <c r="A62" s="26"/>
      <c r="B62" s="14" t="s">
        <v>7</v>
      </c>
      <c r="C62" s="14"/>
      <c r="D62" s="14"/>
      <c r="E62" s="14"/>
      <c r="F62" s="26"/>
      <c r="G62" s="27"/>
      <c r="H62" s="27"/>
      <c r="I62" s="28"/>
      <c r="J62" s="29"/>
      <c r="K62" s="39"/>
    </row>
    <row r="63" spans="1:12" ht="14.25" customHeight="1" x14ac:dyDescent="0.2">
      <c r="A63" s="223" t="s">
        <v>54</v>
      </c>
      <c r="B63" s="223"/>
      <c r="C63" s="223"/>
      <c r="D63" s="223"/>
      <c r="E63" s="223"/>
      <c r="F63" s="223"/>
      <c r="G63" s="223"/>
      <c r="H63" s="118"/>
      <c r="I63" s="32"/>
    </row>
    <row r="64" spans="1:12" x14ac:dyDescent="0.2">
      <c r="G64" s="33"/>
      <c r="H64" s="33"/>
      <c r="I64" s="32"/>
    </row>
    <row r="65" spans="9:9" x14ac:dyDescent="0.2">
      <c r="I65" s="32"/>
    </row>
  </sheetData>
  <mergeCells count="112">
    <mergeCell ref="I48:I49"/>
    <mergeCell ref="I46:I47"/>
    <mergeCell ref="C43:C44"/>
    <mergeCell ref="D43:D44"/>
    <mergeCell ref="E43:E44"/>
    <mergeCell ref="F43:F44"/>
    <mergeCell ref="D48:D49"/>
    <mergeCell ref="B31:F31"/>
    <mergeCell ref="E29:E30"/>
    <mergeCell ref="B29:B30"/>
    <mergeCell ref="C29:C30"/>
    <mergeCell ref="J48:J49"/>
    <mergeCell ref="J46:J47"/>
    <mergeCell ref="B36:D36"/>
    <mergeCell ref="G29:G30"/>
    <mergeCell ref="A51:F51"/>
    <mergeCell ref="B42:E42"/>
    <mergeCell ref="D38:D39"/>
    <mergeCell ref="C38:C39"/>
    <mergeCell ref="B37:B40"/>
    <mergeCell ref="A37:A40"/>
    <mergeCell ref="G37:G40"/>
    <mergeCell ref="F37:F40"/>
    <mergeCell ref="E46:E49"/>
    <mergeCell ref="C46:C49"/>
    <mergeCell ref="F48:F49"/>
    <mergeCell ref="G48:G49"/>
    <mergeCell ref="G32:G33"/>
    <mergeCell ref="A35:E35"/>
    <mergeCell ref="F32:F33"/>
    <mergeCell ref="A32:A33"/>
    <mergeCell ref="B32:B33"/>
    <mergeCell ref="C32:C33"/>
    <mergeCell ref="D32:D33"/>
    <mergeCell ref="E32:E34"/>
    <mergeCell ref="G1:I1"/>
    <mergeCell ref="J9:J10"/>
    <mergeCell ref="F8:F10"/>
    <mergeCell ref="G8:G10"/>
    <mergeCell ref="A8:A10"/>
    <mergeCell ref="I9:I10"/>
    <mergeCell ref="D8:D10"/>
    <mergeCell ref="E8:E10"/>
    <mergeCell ref="B8:B10"/>
    <mergeCell ref="D1:E1"/>
    <mergeCell ref="C8:C10"/>
    <mergeCell ref="G4:I4"/>
    <mergeCell ref="H8:H10"/>
    <mergeCell ref="B12:F12"/>
    <mergeCell ref="A11:E11"/>
    <mergeCell ref="E13:E17"/>
    <mergeCell ref="C15:C16"/>
    <mergeCell ref="D15:D16"/>
    <mergeCell ref="F15:F16"/>
    <mergeCell ref="G15:G16"/>
    <mergeCell ref="I15:I16"/>
    <mergeCell ref="D29:D30"/>
    <mergeCell ref="F29:F30"/>
    <mergeCell ref="A29:A30"/>
    <mergeCell ref="C22:C25"/>
    <mergeCell ref="A26:A27"/>
    <mergeCell ref="B26:B27"/>
    <mergeCell ref="C26:C27"/>
    <mergeCell ref="B28:F28"/>
    <mergeCell ref="D22:D25"/>
    <mergeCell ref="E22:E25"/>
    <mergeCell ref="F23:F25"/>
    <mergeCell ref="A22:A25"/>
    <mergeCell ref="B22:B25"/>
    <mergeCell ref="A13:A17"/>
    <mergeCell ref="B13:B17"/>
    <mergeCell ref="D13:D14"/>
    <mergeCell ref="A20:E20"/>
    <mergeCell ref="B18:B19"/>
    <mergeCell ref="A50:E50"/>
    <mergeCell ref="A63:G63"/>
    <mergeCell ref="E18:E19"/>
    <mergeCell ref="A46:A49"/>
    <mergeCell ref="B46:B49"/>
    <mergeCell ref="E37:E40"/>
    <mergeCell ref="A41:E41"/>
    <mergeCell ref="F46:F47"/>
    <mergeCell ref="G46:G47"/>
    <mergeCell ref="D46:D47"/>
    <mergeCell ref="A43:A44"/>
    <mergeCell ref="B43:B44"/>
    <mergeCell ref="G43:G44"/>
    <mergeCell ref="G23:G25"/>
    <mergeCell ref="K46:K47"/>
    <mergeCell ref="L46:L47"/>
    <mergeCell ref="K48:K49"/>
    <mergeCell ref="L48:L49"/>
    <mergeCell ref="A5:L5"/>
    <mergeCell ref="A6:L6"/>
    <mergeCell ref="A7:L7"/>
    <mergeCell ref="H23:H25"/>
    <mergeCell ref="H29:H30"/>
    <mergeCell ref="H37:H40"/>
    <mergeCell ref="H46:H47"/>
    <mergeCell ref="H48:H49"/>
    <mergeCell ref="H43:H44"/>
    <mergeCell ref="I8:L8"/>
    <mergeCell ref="K9:K10"/>
    <mergeCell ref="L9:L10"/>
    <mergeCell ref="K15:K16"/>
    <mergeCell ref="L15:L16"/>
    <mergeCell ref="J15:J16"/>
    <mergeCell ref="B21:F21"/>
    <mergeCell ref="A18:A19"/>
    <mergeCell ref="C18:C19"/>
    <mergeCell ref="D18:D19"/>
    <mergeCell ref="C13:C14"/>
  </mergeCells>
  <phoneticPr fontId="3" type="noConversion"/>
  <pageMargins left="0.25" right="0.25" top="0.75" bottom="0.75" header="0.3" footer="0.3"/>
  <pageSetup paperSize="9" scale="5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2025-03-06T11:00:20Z</cp:lastPrinted>
  <dcterms:created xsi:type="dcterms:W3CDTF">2008-01-09T09:46:52Z</dcterms:created>
  <dcterms:modified xsi:type="dcterms:W3CDTF">2026-03-02T12:25:59Z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