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glieke\Documents\Sen dokumentai\Seniunijos\2026\2025 m. plano ataskaitos\"/>
    </mc:Choice>
  </mc:AlternateContent>
  <xr:revisionPtr revIDLastSave="0" documentId="13_ncr:1_{426A3F7C-2423-4122-A119-0B8EDC151111}" xr6:coauthVersionLast="47" xr6:coauthVersionMax="47" xr10:uidLastSave="{00000000-0000-0000-0000-000000000000}"/>
  <bookViews>
    <workbookView xWindow="-120" yWindow="-120" windowWidth="29040" windowHeight="15720" tabRatio="988" xr2:uid="{00000000-000D-0000-FFFF-FFFF00000000}"/>
  </bookViews>
  <sheets>
    <sheet name="Metinio plano forma" sheetId="28" r:id="rId1"/>
  </sheets>
  <definedNames>
    <definedName name="_xlnm._FilterDatabase" localSheetId="0" hidden="1">'Metinio plano forma'!$A$10:$AA$43</definedName>
    <definedName name="_xlnm.Print_Area" localSheetId="0">'Metinio plano forma'!$A$1:$L$75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7" i="28" l="1"/>
  <c r="H66" i="28"/>
  <c r="H65" i="28"/>
  <c r="H52" i="28"/>
  <c r="H51" i="28" s="1"/>
  <c r="H46" i="28"/>
  <c r="H45" i="28"/>
  <c r="H34" i="28"/>
  <c r="H28" i="28"/>
  <c r="H12" i="28"/>
  <c r="H11" i="28" s="1"/>
  <c r="G67" i="28"/>
  <c r="G66" i="28"/>
  <c r="G65" i="28"/>
  <c r="G12" i="28"/>
  <c r="G11" i="28" s="1"/>
  <c r="G28" i="28"/>
  <c r="G34" i="28"/>
  <c r="G52" i="28"/>
  <c r="G51" i="28" s="1"/>
  <c r="G46" i="28"/>
  <c r="G45" i="28" s="1"/>
  <c r="H25" i="28" l="1"/>
  <c r="H61" i="28" s="1"/>
  <c r="G25" i="28"/>
  <c r="G63" i="28"/>
  <c r="G72" i="28" s="1"/>
  <c r="G61" i="28"/>
  <c r="H63" i="28" l="1"/>
  <c r="H72" i="28" s="1"/>
</calcChain>
</file>

<file path=xl/sharedStrings.xml><?xml version="1.0" encoding="utf-8"?>
<sst xmlns="http://schemas.openxmlformats.org/spreadsheetml/2006/main" count="280" uniqueCount="196">
  <si>
    <t>2</t>
  </si>
  <si>
    <t>Vertinimo kriterijai</t>
  </si>
  <si>
    <t>Pavadinimas</t>
  </si>
  <si>
    <t>1</t>
  </si>
  <si>
    <t>Programos uždavinio, priemonės kodas ir požymis</t>
  </si>
  <si>
    <t>Uždavinio, priemonės pavadinimas, finansavimo šaltiniai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</si>
  <si>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</si>
  <si>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</si>
  <si>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</si>
  <si>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Veiklos kodas</t>
  </si>
  <si>
    <t>Veiklos pavadinimas</t>
  </si>
  <si>
    <t>Atsakingas vykdytojas</t>
  </si>
  <si>
    <t>PATVIRTINTA</t>
  </si>
  <si>
    <t xml:space="preserve">Kėdainių rajono savivaldybės administracijos direktoriaus </t>
  </si>
  <si>
    <t>Finansavimo šaltinis</t>
  </si>
  <si>
    <t>(įstaigos pavadinimas)</t>
  </si>
  <si>
    <t>Planas</t>
  </si>
  <si>
    <r>
      <t>1.1. savivaldybės biudžeto lėšos (nuosavos, be ankstesnių metų likučio)</t>
    </r>
    <r>
      <rPr>
        <b/>
        <i/>
        <sz val="10"/>
        <color theme="1"/>
        <rFont val="Times New Roman"/>
        <family val="1"/>
      </rPr>
      <t xml:space="preserve"> SB</t>
    </r>
  </si>
  <si>
    <r>
      <t xml:space="preserve">1.2. Lietuvos Respublikos valstybės biudžeto dotacijos </t>
    </r>
    <r>
      <rPr>
        <b/>
        <i/>
        <sz val="10"/>
        <color theme="1"/>
        <rFont val="Times New Roman"/>
        <family val="1"/>
      </rPr>
      <t>SBVB</t>
    </r>
  </si>
  <si>
    <r>
      <t>1.3. Pajamų įmokos ir kitos pajamos</t>
    </r>
    <r>
      <rPr>
        <b/>
        <i/>
        <sz val="10"/>
        <color theme="1"/>
        <rFont val="Times New Roman"/>
        <family val="1"/>
      </rPr>
      <t xml:space="preserve"> ĮP</t>
    </r>
  </si>
  <si>
    <r>
      <t xml:space="preserve">1.4. Europos Sąjungos ir kitos tarptautinės finansinės paramos lėšos </t>
    </r>
    <r>
      <rPr>
        <b/>
        <i/>
        <sz val="10"/>
        <color theme="1"/>
        <rFont val="Times New Roman"/>
        <family val="1"/>
      </rPr>
      <t xml:space="preserve"> ES</t>
    </r>
  </si>
  <si>
    <r>
      <t xml:space="preserve">1.5. Skolintos lėšos </t>
    </r>
    <r>
      <rPr>
        <b/>
        <i/>
        <sz val="10"/>
        <color theme="1"/>
        <rFont val="Times New Roman"/>
        <family val="1"/>
      </rPr>
      <t>SK</t>
    </r>
  </si>
  <si>
    <r>
      <t>1.6. Ankstesnių metų likučiai</t>
    </r>
    <r>
      <rPr>
        <b/>
        <i/>
        <sz val="10"/>
        <color theme="1"/>
        <rFont val="Times New Roman"/>
        <family val="1"/>
      </rPr>
      <t xml:space="preserve"> SBL</t>
    </r>
  </si>
  <si>
    <t>Sudaryti sąlygas kokybiškai įgyvendinti teisės aktuose nustatytas Savivaldybei funkcijas, mažinant administracinę naštą, įgyvendinant lygias galimybes užtikrinančias bei korupcijos prevencijos priemones</t>
  </si>
  <si>
    <t>15</t>
  </si>
  <si>
    <t>Socialinių išmokų bei kompensacijų (būsto šildymo išlaidų, išlaidų šaltam bei nuotekoms ir išlaidų karštam vandeniui), paramos mirties atveju teikimas ir administravimas</t>
  </si>
  <si>
    <t>Išmokų vaikams teikimas</t>
  </si>
  <si>
    <t>12</t>
  </si>
  <si>
    <t>Gerinti socialinę apliką ir didinti socialinės paramos įvairovę</t>
  </si>
  <si>
    <t>Karšto ir šalto vandens pardavimo kainos socialiai remtiniems asmenims kompensavimas</t>
  </si>
  <si>
    <t>Vienkartinė išmoka gimus vaikui Lietuvos Respublikos teritorijoje ir gyvenančiam Kėdainių rajono savivaldybėje</t>
  </si>
  <si>
    <t>70</t>
  </si>
  <si>
    <t>40</t>
  </si>
  <si>
    <t>Apšvietimo tinklų elektros energijos sunaudojimas seniūnijose, apšvietimo tinklų priežiūra</t>
  </si>
  <si>
    <t>Seniūnijų veiklos užtikrinimas</t>
  </si>
  <si>
    <t>Gyvenamosios vietos deklaravimo duomenų ir gyvenamosios vietos nedeklaravusių asmenų  apskaitos duomenų tvarkymas</t>
  </si>
  <si>
    <t>4</t>
  </si>
  <si>
    <t>Seniūnaičių veiklos organizavimas</t>
  </si>
  <si>
    <t>Seniūnas</t>
  </si>
  <si>
    <t>Seniūnaičių veiklos organizavimas (seniūnaičių sueigos, seniūnaičių rinkimai)</t>
  </si>
  <si>
    <t>Sosnovskio barčšio naikinimas</t>
  </si>
  <si>
    <t>7</t>
  </si>
  <si>
    <t>Želdynų ir želdinių apsauga, tvarkymas, kūrimas, veisimas</t>
  </si>
  <si>
    <t xml:space="preserve">Bendro naudojimo teritorijų tvarkymas ir priežiūra seniūnijose, teritorijų priežiūrai reikalingos įrangos įsigijimas </t>
  </si>
  <si>
    <t>Bendro naudojimo teritorijų tvarkymas ir priežiūra</t>
  </si>
  <si>
    <t>Vidutinis seniūnijos gatvių apšvietimo laikas tamsiuoju paros metu, val.</t>
  </si>
  <si>
    <t>21</t>
  </si>
  <si>
    <t>500</t>
  </si>
  <si>
    <t>750</t>
  </si>
  <si>
    <t>Kėdainių rajono savivaldybės administracijos Vilainių seniūnija</t>
  </si>
  <si>
    <t>Organizuoti Lietuvos Respublikos teisės aktuose numatytos paramos bei paslaugų asmenims ir šeimoms teikimą, skatinti socialinę integraciją</t>
  </si>
  <si>
    <t>Socialinės paramos specialistas</t>
  </si>
  <si>
    <t xml:space="preserve">Išlaidų už įsigytus produktus, mokinio reikmenis finansavimas, socialinės paramos mokiniams administravimas </t>
  </si>
  <si>
    <t>Seniūnijos meistras</t>
  </si>
  <si>
    <t>3</t>
  </si>
  <si>
    <t>Seniūnijos kelių su žvyro danga greideriuojamas plotas, tūkst. kv.m. / kartai</t>
  </si>
  <si>
    <t>Aplinkos kokybės gerinimas, atkūrimas  ir apsauga, aplinkos priežiūros prevencinių priemonių vykdymas (AA)</t>
  </si>
  <si>
    <t>Plotas, kuriame naikinamas Sosnovskio barštis, ha / naikinimo kartai</t>
  </si>
  <si>
    <t xml:space="preserve">9 / 3 </t>
  </si>
  <si>
    <t>Želdynų ir želdinių apsauga, tvarkymas, būklės stebėsena, želdynų kūrimas, veisimas ir inventorizavimas (AA)</t>
  </si>
  <si>
    <t>Prižiūrimų bendro naudojimo teritorijų plotas, ha / kartai</t>
  </si>
  <si>
    <t xml:space="preserve">Kokybiškas ir efektyvus seniūnijos funkcijų vykdymas, teikiamų paslaugų kokybės užtikrinimas  </t>
  </si>
  <si>
    <t>Seniūnas, vyriausiasis specialistas, seniūnijos administracijos darbuotojai</t>
  </si>
  <si>
    <t xml:space="preserve">9 / 4 </t>
  </si>
  <si>
    <t>Gyventojų, kuriems suteikta gyvenamosios vietos deklaravimo paslauga (atvykimo ir išvykimo deklaracijos, gyvenamosios vietos nedeklaravusių asmenų apskaita, gyvenamosios vietos duomenų taisymas, keitimas ir naikinimas), skaičius</t>
  </si>
  <si>
    <t>Gyventojų, kuriems išduotos pažymos gyvenamosios vietos deklaravimo klausimais, skaičius</t>
  </si>
  <si>
    <t>Atliktų notarinių veiksmų skaičius</t>
  </si>
  <si>
    <t>10</t>
  </si>
  <si>
    <t>Išduotų leidimų laidojimui / kasinėjimui skaičius</t>
  </si>
  <si>
    <t>Išnagrinėtų dokumentų (prašymų, raštų ir pan.) skaičius / išduotų pažymų skaičius / parengtų veiklos įsakymų skaičius</t>
  </si>
  <si>
    <t>150 / 80 / 100</t>
  </si>
  <si>
    <t>SBVB</t>
  </si>
  <si>
    <t>SB</t>
  </si>
  <si>
    <t>Prašymų dėl mokinių nemokamo maitinimo ir būtiniausių mokinio reikmenų įsigyjimo priėmimas</t>
  </si>
  <si>
    <t>Prašymų dėl išmokų vaikams priėmimas</t>
  </si>
  <si>
    <t>Prašymų dėl karšto ir šalto vandens pardavimo kainos komensavimo priėmimas</t>
  </si>
  <si>
    <t>Gatvių apšvietimas ir apšvietimo irengimų priežiūra, remontas</t>
  </si>
  <si>
    <t>Seniūnas, traktorininkas, aplinkos tvarkytojai, kapinių pižiūrėtojai</t>
  </si>
  <si>
    <t>Priimtų prašymų dėl socialinės pašalpos skyrimo, skaičius</t>
  </si>
  <si>
    <t xml:space="preserve">Prašymų dėl paramos mirties atveju skyrimo priėmimas </t>
  </si>
  <si>
    <t>Priimtų prašymų dėl paramos mirties atveju skyrimo, skaičius</t>
  </si>
  <si>
    <t>Prašymų dėl socialinės pašalpos skyrimo priėmimas</t>
  </si>
  <si>
    <t>Priimtų prašymų dėl būtiniausių mokinio reikmenų, skaičius</t>
  </si>
  <si>
    <t>Priimtų prašymų dėl išmokų vaikams, skaičius</t>
  </si>
  <si>
    <t>Priimtų prašymų dėl būsto šildymo kompensacijos skyrimo, skaičius</t>
  </si>
  <si>
    <t>Prašymų dėl būsto šildymo kompensacijos skyrimo priėmimas</t>
  </si>
  <si>
    <t>Priimtų prašymų dėl mokinių nemokamo maitinimo, skaičius</t>
  </si>
  <si>
    <t>Priimtų prašymų dėl kompensacijos, skaičius</t>
  </si>
  <si>
    <t>20</t>
  </si>
  <si>
    <t>Prašymų dėl vienkartinės išmokos gimus vaikui Lietuvos Respublikos teritorijoje ir gyvenančiam Kėdainių rajono savivaldybėje prėmimas</t>
  </si>
  <si>
    <t>Priimtų prašymų dėl vienkartinės išmokos, skaičius</t>
  </si>
  <si>
    <t>Seniūnaičių skaičius / surengtų seniūnaičių sueigų skaičius</t>
  </si>
  <si>
    <t>Pasodintų augalų skaičius</t>
  </si>
  <si>
    <t>Apgenėtų medžių skaičius</t>
  </si>
  <si>
    <t>Prižiūrimų kapinių skaičius</t>
  </si>
  <si>
    <t>Patvirtintų seniūnijos etatų skaičius</t>
  </si>
  <si>
    <t>Gyvenamąją vietą seniūnijoje deklaravusių asmenų skaičius</t>
  </si>
  <si>
    <t>40 / 10</t>
  </si>
  <si>
    <t>3400</t>
  </si>
  <si>
    <t>46 / 3</t>
  </si>
  <si>
    <t>Patvirtintų socialinės paramos specialisto etatų skaičius</t>
  </si>
  <si>
    <t>1,5</t>
  </si>
  <si>
    <t>Socialinės paramos specialisto darbo užmokesčio mokėjimas</t>
  </si>
  <si>
    <t>*</t>
  </si>
  <si>
    <t>*Seniūnija dalyvauja priemonės įgyvendinime; asignavimai numatyti Savivaldybės administracijos biudžete</t>
  </si>
  <si>
    <t xml:space="preserve">002-01-05 (T) </t>
  </si>
  <si>
    <t>002-01-05-01 (TP)</t>
  </si>
  <si>
    <t>002-01-05-02 (TP)</t>
  </si>
  <si>
    <t>002-01-05-10 (TP)</t>
  </si>
  <si>
    <t>002-01-06 (T)</t>
  </si>
  <si>
    <t>Remti ir vykdyti aplinkos kokybės gerinimo, aplinkos monitoringo ir kitas aplinkos apsaugos iniciatyvas</t>
  </si>
  <si>
    <t>Prižiūrėti, tvarkyti savivaldybės viešąsias teritorijas, gerinti kraštovaizdžio apsaugą, didinti jo patrauklumą</t>
  </si>
  <si>
    <t>003-01-03 (T)</t>
  </si>
  <si>
    <t>003-01-01 (T)</t>
  </si>
  <si>
    <t>003-01-03-01 (TP)</t>
  </si>
  <si>
    <t>003-01-03-05 (TP)</t>
  </si>
  <si>
    <t>003-01-06 (T)</t>
  </si>
  <si>
    <t>003-01-06-03 (TP)</t>
  </si>
  <si>
    <t>003-01-07 (T)</t>
  </si>
  <si>
    <t>Gerinti susisiekimo infrastruktūrą, užtikrinant gyventojų darnų judumą bei mobilumą</t>
  </si>
  <si>
    <t>Kėdainių rajono savivaldybės užimtumo didinimo programos įgyvendinimas</t>
  </si>
  <si>
    <t>Asmenų įdarbinimas pagal Užimtumo didinimo programą</t>
  </si>
  <si>
    <t>Įdarbintų asmenų skaičius</t>
  </si>
  <si>
    <t>003-01-05-15 (TP)</t>
  </si>
  <si>
    <t>005-01-01 (T)</t>
  </si>
  <si>
    <t>005-01-01-10 (TP)</t>
  </si>
  <si>
    <t>005-01-01-11 (TP)</t>
  </si>
  <si>
    <t xml:space="preserve">Valstybės perduotų savivaldybei funkcijų kokybiškas įgyvendinimas ir organizavimas </t>
  </si>
  <si>
    <t>Vyriausiasis specialistas</t>
  </si>
  <si>
    <t>005-01-01-12(TP)</t>
  </si>
  <si>
    <t>Seniūnijos kelių ir gatvių priežiūra</t>
  </si>
  <si>
    <t>Vietinės reikšmės kelių ir gatvių pagal patvirtintus kelių ir gatvių sąrašus žvyravimas, kub. m</t>
  </si>
  <si>
    <t>400</t>
  </si>
  <si>
    <t>Kelių ir gatvių, kuriose atliktas kapitalinis remontas, skaičius</t>
  </si>
  <si>
    <t>Kelių ir gatvių, kuriose atnaujinta asfalbetonio danga, skaičius</t>
  </si>
  <si>
    <t>Keliuose ir gatvėse su asfalbetonio danga užtaisytų išdaužų plotas, kv .m</t>
  </si>
  <si>
    <t>Eismo saugumo priemonių skaičius</t>
  </si>
  <si>
    <t>Žvyruotų kelių priežiūra</t>
  </si>
  <si>
    <t>Pažvyruotų kelių ilgis, km</t>
  </si>
  <si>
    <t>Įsigyto žvyro kiekis, t</t>
  </si>
  <si>
    <t>Vietinė rikšmės kelių ir gatvių remotas, priežiūra ir palaikymas, saugaus eiso ir arnaus jdumo priemonių diegimas (KPP)</t>
  </si>
  <si>
    <t>Kelių dangos finansavimas seniūnijose</t>
  </si>
  <si>
    <t>003-01-01-01 (TP)</t>
  </si>
  <si>
    <t>Skirti                    2025 metų asignavimai ir kitos lėšos, tūkst. Eur</t>
  </si>
  <si>
    <t>Bendras esžksploatuojamų šviestuvų skaičius</t>
  </si>
  <si>
    <t>100</t>
  </si>
  <si>
    <t>300</t>
  </si>
  <si>
    <t>002-01-06-03 (TP)</t>
  </si>
  <si>
    <t>002-01-06-04 (TP)</t>
  </si>
  <si>
    <t>004-01-02 (T)</t>
  </si>
  <si>
    <t>Plėtoti tvarų ir efektyvų žemės ūkį</t>
  </si>
  <si>
    <t xml:space="preserve">Valstybės perduotų savivaldybėms žemės ūkio funkcijų vykdymas, konsultuojant rajono asmenis ūkininkavimo, žemės ūkio technikos registravimo ir kitais su žemės ūkiu susijusiais klausimais </t>
  </si>
  <si>
    <t>Žemės ūko valdų atnaujinimas, įregistravimas, išregistravimas</t>
  </si>
  <si>
    <t>Žemės ūkio specialistas</t>
  </si>
  <si>
    <t>Žemės ūkio valdų skaičius (įregistravimas, išregistravimas, kasmetinis duomenų atnaujinimas)</t>
  </si>
  <si>
    <t>Ūkininko ūkių atnaujinimas</t>
  </si>
  <si>
    <t>Ūkininkų ūkių skaičius (įregistravimas, išregistravimas, duomenų atnaujinimas)</t>
  </si>
  <si>
    <t>50</t>
  </si>
  <si>
    <t>Paraiškų dėl paramos už žemės ūkio naudmenų ir kitus plotus bei gyvulius priėmimas</t>
  </si>
  <si>
    <t>Priimtų paraiškų dėl paramos už žemės ūkio naudmenas ir kitus plotus bei gyvulius skaičius (pasėlių deklaracijų pildymas, deklaruojamų laukų įbraižymas, duomenų keitimas, pasikeitusių KŽS ribų aprašymas)</t>
  </si>
  <si>
    <t>Prašymų dėl medžiojamųjų gyvūnų padarytos žalos priėmimas</t>
  </si>
  <si>
    <t>Priimtų prašymų dėl medžiojamųjų gyvūnų padarytos žalos nustatymo skaičius</t>
  </si>
  <si>
    <t>190</t>
  </si>
  <si>
    <t>572000/2</t>
  </si>
  <si>
    <t>98</t>
  </si>
  <si>
    <t>622</t>
  </si>
  <si>
    <t>3,8</t>
  </si>
  <si>
    <t>4000</t>
  </si>
  <si>
    <t>ĮP</t>
  </si>
  <si>
    <t xml:space="preserve"> SOCIALINĖS GEROVĖS UŽTIKRINIMO  PROGRAMOS (02)</t>
  </si>
  <si>
    <t xml:space="preserve">DARNIOS APLINKOS IR INFRASTRUKTŪROS PLĖTROS PROGRAMOS (03) </t>
  </si>
  <si>
    <t>IŠ VISO</t>
  </si>
  <si>
    <t>1. Savivaldybės biudžetas (įskaitant skolintas lėšas)</t>
  </si>
  <si>
    <t>Iš jo:</t>
  </si>
  <si>
    <t xml:space="preserve">Prižiūrėti ir plėtoti energetinę infrastruktūrą, diegti energiją taupančias priemones </t>
  </si>
  <si>
    <t xml:space="preserve"> EKONOMINĖS PLĖTROS PROGRAMOS (04)</t>
  </si>
  <si>
    <t xml:space="preserve"> SAVIVALDYBĖS VALDYMO TOBULINIMO PROGRAMOS (05)</t>
  </si>
  <si>
    <t>003-01-07-01 (TP)</t>
  </si>
  <si>
    <t>003-01-07-02 (TP)</t>
  </si>
  <si>
    <t>004-01-02-01 (TP)</t>
  </si>
  <si>
    <r>
      <rPr>
        <b/>
        <sz val="10"/>
        <color theme="5" tint="-0.249977111117893"/>
        <rFont val="Times New Roman"/>
        <family val="1"/>
        <charset val="186"/>
      </rPr>
      <t>Panaudoti</t>
    </r>
    <r>
      <rPr>
        <b/>
        <sz val="10"/>
        <color theme="1"/>
        <rFont val="Times New Roman"/>
        <family val="1"/>
        <charset val="186"/>
      </rPr>
      <t xml:space="preserve"> 2025 m. asignavimai ir kitos lėšos, tūkst. Eur</t>
    </r>
  </si>
  <si>
    <t>Faktas</t>
  </si>
  <si>
    <t>Nukrypimų nuo plano priežastys, pastabos, komentarai</t>
  </si>
  <si>
    <t>2025 METŲ VEIKLOS PLANO ATASKAITA</t>
  </si>
  <si>
    <t>9/3</t>
  </si>
  <si>
    <t>138/60/149</t>
  </si>
  <si>
    <t>29/15</t>
  </si>
  <si>
    <t>9/5</t>
  </si>
  <si>
    <t>46/ 3/4</t>
  </si>
  <si>
    <t>572000/ 2/3</t>
  </si>
  <si>
    <t>Įvykdyta pagal gautus prašymus</t>
  </si>
  <si>
    <t>Panaikinta sporto instruktoriaus pareigybė</t>
  </si>
  <si>
    <t>Įvykdyta</t>
  </si>
  <si>
    <t>Įvykdyta pagal gautus prašymus ir poreikį</t>
  </si>
  <si>
    <t>Įvykdyta pagal gautus prašymus, mažėjantis gyventojų skaičius seniūnijoje</t>
  </si>
  <si>
    <t>2026 m. vasario 27 d. įsakymu  Nr. AD-1-172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</si>
</sst>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_L_t_-;\-* #,##0.00\ _L_t_-;_-* &quot;-&quot;??\ _L_t_-;_-@_-"/>
    <numFmt numFmtId="165" formatCode="0.0"/>
    <numFmt numFmtId="166" formatCode="#,##0.0"/>
  </numFmts>
  <fonts count="38" x14ac:knownFonts="1">
    <font>
      <sz val="10"/>
      <name val="Arial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u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0"/>
      <color theme="1"/>
      <name val="Times New Roman"/>
      <family val="1"/>
    </font>
    <font>
      <b/>
      <sz val="12"/>
      <color rgb="FF002060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0"/>
      <color rgb="FF002060"/>
      <name val="Times New Roman"/>
      <family val="1"/>
    </font>
    <font>
      <sz val="10"/>
      <color rgb="FFFF0000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rgb="FFFF0000"/>
      <name val="Arial"/>
      <family val="2"/>
      <charset val="186"/>
    </font>
    <font>
      <i/>
      <sz val="12"/>
      <name val="Times New Roman"/>
      <family val="1"/>
    </font>
    <font>
      <sz val="12"/>
      <name val="Times New Roman"/>
      <family val="1"/>
      <charset val="186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color theme="5" tint="-0.249977111117893"/>
      <name val="Times New Roman"/>
      <family val="1"/>
      <charset val="186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7" fillId="0" borderId="0"/>
    <xf numFmtId="44" fontId="23" fillId="0" borderId="0" applyFont="0" applyFill="0" applyBorder="0" applyAlignment="0" applyProtection="0"/>
  </cellStyleXfs>
  <cellXfs count="270">
    <xf numFmtId="0" fontId="0" fillId="0" borderId="0" xfId="0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49" fontId="9" fillId="0" borderId="0" xfId="0" applyNumberFormat="1" applyFont="1" applyAlignment="1">
      <alignment wrapText="1"/>
    </xf>
    <xf numFmtId="49" fontId="6" fillId="0" borderId="0" xfId="0" applyNumberFormat="1" applyFont="1" applyAlignment="1">
      <alignment wrapText="1"/>
    </xf>
    <xf numFmtId="0" fontId="6" fillId="0" borderId="0" xfId="0" applyFont="1"/>
    <xf numFmtId="0" fontId="6" fillId="0" borderId="0" xfId="0" applyFont="1" applyAlignment="1">
      <alignment wrapText="1"/>
    </xf>
    <xf numFmtId="49" fontId="6" fillId="3" borderId="0" xfId="0" applyNumberFormat="1" applyFont="1" applyFill="1" applyAlignment="1">
      <alignment horizontal="left" wrapText="1"/>
    </xf>
    <xf numFmtId="49" fontId="10" fillId="7" borderId="7" xfId="0" applyNumberFormat="1" applyFont="1" applyFill="1" applyBorder="1" applyAlignment="1">
      <alignment vertical="center" wrapText="1"/>
    </xf>
    <xf numFmtId="49" fontId="10" fillId="7" borderId="5" xfId="0" applyNumberFormat="1" applyFont="1" applyFill="1" applyBorder="1" applyAlignment="1">
      <alignment vertical="center" wrapText="1"/>
    </xf>
    <xf numFmtId="49" fontId="14" fillId="4" borderId="1" xfId="0" applyNumberFormat="1" applyFont="1" applyFill="1" applyBorder="1" applyAlignment="1">
      <alignment vertical="top" wrapText="1"/>
    </xf>
    <xf numFmtId="166" fontId="6" fillId="3" borderId="0" xfId="0" applyNumberFormat="1" applyFont="1" applyFill="1" applyAlignment="1">
      <alignment horizontal="left" vertical="top" wrapText="1"/>
    </xf>
    <xf numFmtId="166" fontId="14" fillId="5" borderId="1" xfId="4" applyNumberFormat="1" applyFont="1" applyFill="1" applyBorder="1" applyAlignment="1">
      <alignment horizontal="center" vertical="top" wrapText="1"/>
    </xf>
    <xf numFmtId="0" fontId="8" fillId="2" borderId="0" xfId="0" applyFont="1" applyFill="1"/>
    <xf numFmtId="0" fontId="6" fillId="0" borderId="1" xfId="4" applyFont="1" applyBorder="1" applyAlignment="1">
      <alignment horizontal="left" vertical="top" wrapText="1"/>
    </xf>
    <xf numFmtId="0" fontId="15" fillId="0" borderId="1" xfId="4" applyFont="1" applyBorder="1" applyAlignment="1">
      <alignment vertical="top" wrapText="1"/>
    </xf>
    <xf numFmtId="166" fontId="6" fillId="3" borderId="0" xfId="0" applyNumberFormat="1" applyFont="1" applyFill="1" applyAlignment="1">
      <alignment horizontal="right" vertical="top" wrapText="1"/>
    </xf>
    <xf numFmtId="0" fontId="14" fillId="0" borderId="1" xfId="4" applyFont="1" applyBorder="1" applyAlignment="1">
      <alignment vertical="top" wrapText="1"/>
    </xf>
    <xf numFmtId="166" fontId="12" fillId="3" borderId="1" xfId="4" applyNumberFormat="1" applyFont="1" applyFill="1" applyBorder="1" applyAlignment="1">
      <alignment horizontal="center" vertical="top" wrapText="1"/>
    </xf>
    <xf numFmtId="0" fontId="12" fillId="3" borderId="1" xfId="4" applyFont="1" applyFill="1" applyBorder="1" applyAlignment="1">
      <alignment horizontal="left" vertical="top" wrapText="1"/>
    </xf>
    <xf numFmtId="0" fontId="15" fillId="3" borderId="1" xfId="4" applyFont="1" applyFill="1" applyBorder="1" applyAlignment="1">
      <alignment vertical="top" wrapText="1"/>
    </xf>
    <xf numFmtId="0" fontId="14" fillId="3" borderId="1" xfId="4" applyFont="1" applyFill="1" applyBorder="1" applyAlignment="1">
      <alignment vertical="top" wrapText="1"/>
    </xf>
    <xf numFmtId="0" fontId="14" fillId="5" borderId="1" xfId="4" applyFont="1" applyFill="1" applyBorder="1" applyAlignment="1">
      <alignment horizontal="left" vertical="top" wrapText="1"/>
    </xf>
    <xf numFmtId="0" fontId="16" fillId="5" borderId="1" xfId="4" applyFont="1" applyFill="1" applyBorder="1" applyAlignment="1">
      <alignment vertical="top" wrapText="1"/>
    </xf>
    <xf numFmtId="0" fontId="14" fillId="5" borderId="1" xfId="4" applyFont="1" applyFill="1" applyBorder="1" applyAlignment="1">
      <alignment vertical="top" wrapText="1"/>
    </xf>
    <xf numFmtId="0" fontId="14" fillId="6" borderId="1" xfId="4" applyFont="1" applyFill="1" applyBorder="1" applyAlignment="1">
      <alignment horizontal="left" vertical="top" wrapText="1"/>
    </xf>
    <xf numFmtId="0" fontId="10" fillId="6" borderId="1" xfId="4" applyFont="1" applyFill="1" applyBorder="1" applyAlignment="1">
      <alignment vertical="top" wrapText="1"/>
    </xf>
    <xf numFmtId="166" fontId="10" fillId="6" borderId="1" xfId="4" applyNumberFormat="1" applyFont="1" applyFill="1" applyBorder="1" applyAlignment="1">
      <alignment horizontal="center" vertical="top" wrapText="1"/>
    </xf>
    <xf numFmtId="166" fontId="15" fillId="3" borderId="0" xfId="0" applyNumberFormat="1" applyFont="1" applyFill="1" applyAlignment="1">
      <alignment horizontal="left" vertical="top" wrapText="1"/>
    </xf>
    <xf numFmtId="166" fontId="15" fillId="3" borderId="0" xfId="0" applyNumberFormat="1" applyFont="1" applyFill="1" applyAlignment="1">
      <alignment horizontal="right" vertical="top" wrapText="1"/>
    </xf>
    <xf numFmtId="0" fontId="6" fillId="0" borderId="0" xfId="0" applyFont="1" applyAlignment="1">
      <alignment horizontal="center" wrapText="1"/>
    </xf>
    <xf numFmtId="0" fontId="6" fillId="3" borderId="0" xfId="0" applyFont="1" applyFill="1" applyAlignment="1">
      <alignment wrapText="1"/>
    </xf>
    <xf numFmtId="166" fontId="6" fillId="3" borderId="1" xfId="1" applyNumberFormat="1" applyFont="1" applyFill="1" applyBorder="1" applyAlignment="1">
      <alignment horizontal="center" vertical="center"/>
    </xf>
    <xf numFmtId="166" fontId="6" fillId="3" borderId="2" xfId="0" applyNumberFormat="1" applyFont="1" applyFill="1" applyBorder="1" applyAlignment="1">
      <alignment horizontal="center" vertical="center" wrapText="1"/>
    </xf>
    <xf numFmtId="166" fontId="6" fillId="3" borderId="1" xfId="0" applyNumberFormat="1" applyFont="1" applyFill="1" applyBorder="1" applyAlignment="1">
      <alignment horizontal="center" vertical="center" wrapText="1"/>
    </xf>
    <xf numFmtId="166" fontId="15" fillId="4" borderId="7" xfId="0" applyNumberFormat="1" applyFont="1" applyFill="1" applyBorder="1" applyAlignment="1">
      <alignment horizontal="center" vertical="center" wrapText="1"/>
    </xf>
    <xf numFmtId="166" fontId="6" fillId="3" borderId="2" xfId="1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165" fontId="6" fillId="2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left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left" vertical="center" wrapText="1"/>
    </xf>
    <xf numFmtId="165" fontId="1" fillId="3" borderId="1" xfId="0" applyNumberFormat="1" applyFont="1" applyFill="1" applyBorder="1" applyAlignment="1">
      <alignment horizontal="left" vertical="center" wrapText="1"/>
    </xf>
    <xf numFmtId="49" fontId="14" fillId="4" borderId="1" xfId="0" applyNumberFormat="1" applyFont="1" applyFill="1" applyBorder="1" applyAlignment="1">
      <alignment horizontal="center" vertical="top" wrapText="1"/>
    </xf>
    <xf numFmtId="49" fontId="14" fillId="4" borderId="1" xfId="0" applyNumberFormat="1" applyFont="1" applyFill="1" applyBorder="1" applyAlignment="1">
      <alignment vertical="center" wrapText="1"/>
    </xf>
    <xf numFmtId="0" fontId="6" fillId="3" borderId="1" xfId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166" fontId="6" fillId="3" borderId="4" xfId="1" applyNumberFormat="1" applyFont="1" applyFill="1" applyBorder="1" applyAlignment="1">
      <alignment horizontal="center" vertical="center"/>
    </xf>
    <xf numFmtId="49" fontId="6" fillId="3" borderId="0" xfId="0" applyNumberFormat="1" applyFont="1" applyFill="1" applyAlignment="1">
      <alignment horizontal="left" vertical="center" wrapText="1"/>
    </xf>
    <xf numFmtId="0" fontId="15" fillId="0" borderId="0" xfId="4" applyFont="1" applyAlignment="1">
      <alignment horizontal="left" vertical="top" wrapText="1"/>
    </xf>
    <xf numFmtId="0" fontId="15" fillId="0" borderId="0" xfId="4" applyFont="1" applyAlignment="1">
      <alignment vertical="top" wrapText="1"/>
    </xf>
    <xf numFmtId="166" fontId="15" fillId="3" borderId="0" xfId="4" applyNumberFormat="1" applyFont="1" applyFill="1" applyAlignment="1">
      <alignment horizontal="center" vertical="top" wrapText="1"/>
    </xf>
    <xf numFmtId="0" fontId="14" fillId="0" borderId="1" xfId="4" applyFont="1" applyBorder="1" applyAlignment="1">
      <alignment horizontal="left" vertical="top" wrapText="1"/>
    </xf>
    <xf numFmtId="0" fontId="10" fillId="0" borderId="1" xfId="4" applyFont="1" applyBorder="1" applyAlignment="1">
      <alignment vertical="top" wrapText="1"/>
    </xf>
    <xf numFmtId="166" fontId="10" fillId="0" borderId="1" xfId="4" applyNumberFormat="1" applyFont="1" applyBorder="1" applyAlignment="1">
      <alignment horizontal="center" vertical="top" wrapText="1"/>
    </xf>
    <xf numFmtId="0" fontId="14" fillId="0" borderId="0" xfId="4" applyFont="1" applyAlignment="1">
      <alignment horizontal="left" vertical="top" wrapText="1"/>
    </xf>
    <xf numFmtId="0" fontId="10" fillId="0" borderId="0" xfId="4" applyFont="1" applyAlignment="1">
      <alignment vertical="top" wrapText="1"/>
    </xf>
    <xf numFmtId="166" fontId="10" fillId="0" borderId="0" xfId="4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66" fontId="22" fillId="3" borderId="1" xfId="1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49" fontId="21" fillId="4" borderId="5" xfId="0" applyNumberFormat="1" applyFont="1" applyFill="1" applyBorder="1" applyAlignment="1">
      <alignment horizontal="left" vertical="top" wrapText="1"/>
    </xf>
    <xf numFmtId="166" fontId="6" fillId="3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166" fontId="10" fillId="7" borderId="1" xfId="0" applyNumberFormat="1" applyFont="1" applyFill="1" applyBorder="1" applyAlignment="1">
      <alignment horizontal="center" vertical="center" wrapText="1"/>
    </xf>
    <xf numFmtId="49" fontId="25" fillId="8" borderId="9" xfId="0" applyNumberFormat="1" applyFont="1" applyFill="1" applyBorder="1" applyAlignment="1">
      <alignment horizontal="right" vertical="top" wrapText="1"/>
    </xf>
    <xf numFmtId="166" fontId="26" fillId="3" borderId="0" xfId="0" applyNumberFormat="1" applyFont="1" applyFill="1" applyAlignment="1">
      <alignment horizontal="left" vertical="top" wrapText="1"/>
    </xf>
    <xf numFmtId="0" fontId="26" fillId="3" borderId="0" xfId="0" applyFont="1" applyFill="1" applyAlignment="1">
      <alignment vertical="top" wrapText="1"/>
    </xf>
    <xf numFmtId="0" fontId="27" fillId="0" borderId="0" xfId="0" applyFont="1" applyAlignment="1">
      <alignment wrapText="1"/>
    </xf>
    <xf numFmtId="0" fontId="25" fillId="9" borderId="1" xfId="4" applyFont="1" applyFill="1" applyBorder="1" applyAlignment="1">
      <alignment horizontal="left" vertical="top" wrapText="1"/>
    </xf>
    <xf numFmtId="0" fontId="24" fillId="9" borderId="1" xfId="4" applyFont="1" applyFill="1" applyBorder="1" applyAlignment="1">
      <alignment vertical="top" wrapText="1"/>
    </xf>
    <xf numFmtId="0" fontId="25" fillId="9" borderId="1" xfId="4" applyFont="1" applyFill="1" applyBorder="1" applyAlignment="1">
      <alignment vertical="top" wrapText="1"/>
    </xf>
    <xf numFmtId="0" fontId="28" fillId="9" borderId="1" xfId="4" applyFont="1" applyFill="1" applyBorder="1" applyAlignment="1">
      <alignment horizontal="center" vertical="center" wrapText="1"/>
    </xf>
    <xf numFmtId="0" fontId="26" fillId="3" borderId="0" xfId="0" applyFont="1" applyFill="1" applyAlignment="1">
      <alignment horizontal="right" vertical="top" wrapText="1"/>
    </xf>
    <xf numFmtId="0" fontId="29" fillId="2" borderId="0" xfId="0" applyFont="1" applyFill="1"/>
    <xf numFmtId="0" fontId="26" fillId="0" borderId="1" xfId="4" applyFont="1" applyBorder="1" applyAlignment="1">
      <alignment horizontal="left" vertical="top" wrapText="1"/>
    </xf>
    <xf numFmtId="0" fontId="30" fillId="0" borderId="1" xfId="4" applyFont="1" applyBorder="1" applyAlignment="1">
      <alignment vertical="top" wrapText="1"/>
    </xf>
    <xf numFmtId="0" fontId="26" fillId="0" borderId="1" xfId="4" applyFont="1" applyBorder="1" applyAlignment="1">
      <alignment vertical="top" wrapText="1"/>
    </xf>
    <xf numFmtId="0" fontId="31" fillId="0" borderId="1" xfId="4" applyFont="1" applyBorder="1" applyAlignment="1">
      <alignment horizontal="center" vertical="center" wrapText="1"/>
    </xf>
    <xf numFmtId="2" fontId="26" fillId="3" borderId="1" xfId="4" applyNumberFormat="1" applyFont="1" applyFill="1" applyBorder="1" applyAlignment="1">
      <alignment vertical="center" wrapText="1"/>
    </xf>
    <xf numFmtId="166" fontId="26" fillId="3" borderId="0" xfId="0" applyNumberFormat="1" applyFont="1" applyFill="1" applyAlignment="1">
      <alignment horizontal="right" vertical="top" wrapText="1"/>
    </xf>
    <xf numFmtId="2" fontId="10" fillId="8" borderId="1" xfId="0" applyNumberFormat="1" applyFont="1" applyFill="1" applyBorder="1" applyAlignment="1">
      <alignment horizontal="center" vertical="center" wrapText="1"/>
    </xf>
    <xf numFmtId="2" fontId="25" fillId="5" borderId="1" xfId="4" applyNumberFormat="1" applyFont="1" applyFill="1" applyBorder="1" applyAlignment="1">
      <alignment horizontal="center" vertical="center" wrapText="1"/>
    </xf>
    <xf numFmtId="49" fontId="25" fillId="0" borderId="7" xfId="0" applyNumberFormat="1" applyFont="1" applyBorder="1" applyAlignment="1">
      <alignment horizontal="right" vertical="top" wrapText="1"/>
    </xf>
    <xf numFmtId="49" fontId="25" fillId="0" borderId="5" xfId="0" applyNumberFormat="1" applyFont="1" applyBorder="1" applyAlignment="1">
      <alignment horizontal="right" vertical="top" wrapText="1"/>
    </xf>
    <xf numFmtId="49" fontId="25" fillId="0" borderId="9" xfId="0" applyNumberFormat="1" applyFont="1" applyBorder="1" applyAlignment="1">
      <alignment horizontal="right" vertical="top" wrapText="1"/>
    </xf>
    <xf numFmtId="2" fontId="10" fillId="0" borderId="1" xfId="0" applyNumberFormat="1" applyFont="1" applyBorder="1" applyAlignment="1">
      <alignment horizontal="center" vertical="center" wrapText="1"/>
    </xf>
    <xf numFmtId="165" fontId="10" fillId="7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7" borderId="5" xfId="0" applyNumberFormat="1" applyFont="1" applyFill="1" applyBorder="1" applyAlignment="1">
      <alignment horizontal="center" vertical="center" wrapText="1"/>
    </xf>
    <xf numFmtId="166" fontId="24" fillId="7" borderId="1" xfId="1" applyNumberFormat="1" applyFont="1" applyFill="1" applyBorder="1" applyAlignment="1">
      <alignment horizontal="center" vertical="center"/>
    </xf>
    <xf numFmtId="49" fontId="6" fillId="7" borderId="1" xfId="0" applyNumberFormat="1" applyFont="1" applyFill="1" applyBorder="1" applyAlignment="1">
      <alignment horizontal="left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165" fontId="10" fillId="7" borderId="1" xfId="1" applyNumberFormat="1" applyFont="1" applyFill="1" applyBorder="1" applyAlignment="1">
      <alignment horizontal="center" vertical="center"/>
    </xf>
    <xf numFmtId="49" fontId="14" fillId="4" borderId="1" xfId="0" applyNumberFormat="1" applyFont="1" applyFill="1" applyBorder="1" applyAlignment="1">
      <alignment horizontal="left" vertical="center" wrapText="1"/>
    </xf>
    <xf numFmtId="166" fontId="14" fillId="4" borderId="1" xfId="0" applyNumberFormat="1" applyFont="1" applyFill="1" applyBorder="1" applyAlignment="1">
      <alignment horizontal="center" vertical="center" wrapText="1"/>
    </xf>
    <xf numFmtId="49" fontId="32" fillId="4" borderId="1" xfId="0" applyNumberFormat="1" applyFont="1" applyFill="1" applyBorder="1" applyAlignment="1">
      <alignment horizontal="left" vertical="center" wrapText="1"/>
    </xf>
    <xf numFmtId="166" fontId="32" fillId="4" borderId="7" xfId="0" applyNumberFormat="1" applyFont="1" applyFill="1" applyBorder="1" applyAlignment="1">
      <alignment horizontal="center" vertical="center" wrapText="1"/>
    </xf>
    <xf numFmtId="49" fontId="32" fillId="4" borderId="1" xfId="0" applyNumberFormat="1" applyFont="1" applyFill="1" applyBorder="1" applyAlignment="1">
      <alignment vertical="center" wrapText="1"/>
    </xf>
    <xf numFmtId="49" fontId="33" fillId="3" borderId="2" xfId="0" applyNumberFormat="1" applyFont="1" applyFill="1" applyBorder="1" applyAlignment="1">
      <alignment horizontal="left" vertical="center" wrapText="1"/>
    </xf>
    <xf numFmtId="49" fontId="33" fillId="3" borderId="1" xfId="0" applyNumberFormat="1" applyFont="1" applyFill="1" applyBorder="1" applyAlignment="1">
      <alignment horizontal="left" vertical="center" wrapText="1"/>
    </xf>
    <xf numFmtId="49" fontId="34" fillId="0" borderId="1" xfId="0" applyNumberFormat="1" applyFont="1" applyBorder="1" applyAlignment="1">
      <alignment horizontal="center" vertical="center" wrapText="1"/>
    </xf>
    <xf numFmtId="49" fontId="33" fillId="0" borderId="1" xfId="0" applyNumberFormat="1" applyFont="1" applyBorder="1" applyAlignment="1">
      <alignment horizontal="left" vertical="center" wrapText="1"/>
    </xf>
    <xf numFmtId="49" fontId="33" fillId="0" borderId="1" xfId="0" applyNumberFormat="1" applyFont="1" applyBorder="1" applyAlignment="1">
      <alignment horizontal="center" vertical="center" wrapText="1"/>
    </xf>
    <xf numFmtId="49" fontId="35" fillId="0" borderId="1" xfId="0" applyNumberFormat="1" applyFont="1" applyBorder="1" applyAlignment="1">
      <alignment horizontal="center" vertical="center" wrapText="1"/>
    </xf>
    <xf numFmtId="0" fontId="33" fillId="3" borderId="1" xfId="1" applyFont="1" applyFill="1" applyBorder="1" applyAlignment="1">
      <alignment horizontal="center" vertical="center"/>
    </xf>
    <xf numFmtId="49" fontId="35" fillId="3" borderId="1" xfId="0" applyNumberFormat="1" applyFont="1" applyFill="1" applyBorder="1" applyAlignment="1">
      <alignment horizontal="center" vertical="center" wrapText="1"/>
    </xf>
    <xf numFmtId="49" fontId="36" fillId="4" borderId="1" xfId="0" applyNumberFormat="1" applyFont="1" applyFill="1" applyBorder="1" applyAlignment="1">
      <alignment horizontal="center" vertical="center" wrapText="1"/>
    </xf>
    <xf numFmtId="49" fontId="36" fillId="4" borderId="3" xfId="0" applyNumberFormat="1" applyFont="1" applyFill="1" applyBorder="1" applyAlignment="1">
      <alignment horizontal="left" vertical="center" wrapText="1"/>
    </xf>
    <xf numFmtId="165" fontId="36" fillId="4" borderId="1" xfId="0" applyNumberFormat="1" applyFont="1" applyFill="1" applyBorder="1" applyAlignment="1">
      <alignment horizontal="center" vertical="center" wrapText="1"/>
    </xf>
    <xf numFmtId="165" fontId="36" fillId="4" borderId="1" xfId="12" applyNumberFormat="1" applyFont="1" applyFill="1" applyBorder="1" applyAlignment="1">
      <alignment horizontal="center" vertical="center"/>
    </xf>
    <xf numFmtId="49" fontId="33" fillId="4" borderId="5" xfId="0" applyNumberFormat="1" applyFont="1" applyFill="1" applyBorder="1" applyAlignment="1">
      <alignment horizontal="center" vertical="center" wrapText="1"/>
    </xf>
    <xf numFmtId="49" fontId="33" fillId="3" borderId="1" xfId="0" applyNumberFormat="1" applyFont="1" applyFill="1" applyBorder="1" applyAlignment="1">
      <alignment horizontal="center" vertical="center" wrapText="1"/>
    </xf>
    <xf numFmtId="49" fontId="21" fillId="4" borderId="1" xfId="0" applyNumberFormat="1" applyFont="1" applyFill="1" applyBorder="1" applyAlignment="1">
      <alignment horizontal="center" vertical="center" wrapText="1"/>
    </xf>
    <xf numFmtId="49" fontId="36" fillId="4" borderId="1" xfId="0" applyNumberFormat="1" applyFont="1" applyFill="1" applyBorder="1" applyAlignment="1">
      <alignment horizontal="left" vertical="top" wrapText="1"/>
    </xf>
    <xf numFmtId="49" fontId="35" fillId="4" borderId="8" xfId="0" applyNumberFormat="1" applyFont="1" applyFill="1" applyBorder="1" applyAlignment="1">
      <alignment horizontal="center" vertical="center" wrapText="1"/>
    </xf>
    <xf numFmtId="166" fontId="36" fillId="4" borderId="1" xfId="1" applyNumberFormat="1" applyFont="1" applyFill="1" applyBorder="1" applyAlignment="1">
      <alignment horizontal="center" vertical="center"/>
    </xf>
    <xf numFmtId="165" fontId="14" fillId="4" borderId="1" xfId="0" applyNumberFormat="1" applyFont="1" applyFill="1" applyBorder="1" applyAlignment="1">
      <alignment horizontal="center" vertical="center" wrapText="1"/>
    </xf>
    <xf numFmtId="49" fontId="21" fillId="4" borderId="7" xfId="0" applyNumberFormat="1" applyFont="1" applyFill="1" applyBorder="1" applyAlignment="1">
      <alignment horizontal="center" vertical="center" wrapText="1"/>
    </xf>
    <xf numFmtId="166" fontId="6" fillId="10" borderId="1" xfId="1" applyNumberFormat="1" applyFont="1" applyFill="1" applyBorder="1" applyAlignment="1">
      <alignment horizontal="center" vertical="center"/>
    </xf>
    <xf numFmtId="166" fontId="6" fillId="10" borderId="2" xfId="1" applyNumberFormat="1" applyFont="1" applyFill="1" applyBorder="1" applyAlignment="1">
      <alignment horizontal="center" vertical="center"/>
    </xf>
    <xf numFmtId="166" fontId="6" fillId="10" borderId="2" xfId="0" applyNumberFormat="1" applyFont="1" applyFill="1" applyBorder="1" applyAlignment="1">
      <alignment horizontal="center" vertical="center" wrapText="1"/>
    </xf>
    <xf numFmtId="166" fontId="6" fillId="10" borderId="1" xfId="0" applyNumberFormat="1" applyFont="1" applyFill="1" applyBorder="1" applyAlignment="1">
      <alignment horizontal="center" vertical="center" wrapText="1"/>
    </xf>
    <xf numFmtId="166" fontId="6" fillId="10" borderId="4" xfId="0" applyNumberFormat="1" applyFont="1" applyFill="1" applyBorder="1" applyAlignment="1">
      <alignment horizontal="center" vertical="center" wrapText="1"/>
    </xf>
    <xf numFmtId="0" fontId="33" fillId="10" borderId="1" xfId="1" applyFont="1" applyFill="1" applyBorder="1" applyAlignment="1">
      <alignment horizontal="center" vertical="center"/>
    </xf>
    <xf numFmtId="166" fontId="6" fillId="10" borderId="4" xfId="1" applyNumberFormat="1" applyFont="1" applyFill="1" applyBorder="1" applyAlignment="1">
      <alignment horizontal="center" vertical="center"/>
    </xf>
    <xf numFmtId="0" fontId="6" fillId="10" borderId="1" xfId="1" applyFont="1" applyFill="1" applyBorder="1" applyAlignment="1">
      <alignment horizontal="center" vertical="center"/>
    </xf>
    <xf numFmtId="166" fontId="15" fillId="10" borderId="1" xfId="0" applyNumberFormat="1" applyFont="1" applyFill="1" applyBorder="1" applyAlignment="1">
      <alignment horizontal="center" vertical="center" wrapText="1"/>
    </xf>
    <xf numFmtId="166" fontId="22" fillId="10" borderId="1" xfId="1" applyNumberFormat="1" applyFont="1" applyFill="1" applyBorder="1" applyAlignment="1">
      <alignment horizontal="center" vertical="center"/>
    </xf>
    <xf numFmtId="165" fontId="33" fillId="4" borderId="1" xfId="0" applyNumberFormat="1" applyFont="1" applyFill="1" applyBorder="1" applyAlignment="1">
      <alignment horizontal="left" vertical="center" wrapText="1"/>
    </xf>
    <xf numFmtId="0" fontId="1" fillId="0" borderId="0" xfId="0" applyFont="1"/>
    <xf numFmtId="0" fontId="5" fillId="7" borderId="1" xfId="0" applyFont="1" applyFill="1" applyBorder="1" applyAlignment="1">
      <alignment wrapText="1"/>
    </xf>
    <xf numFmtId="0" fontId="4" fillId="7" borderId="1" xfId="0" applyFont="1" applyFill="1" applyBorder="1" applyAlignment="1">
      <alignment wrapText="1"/>
    </xf>
    <xf numFmtId="0" fontId="5" fillId="4" borderId="1" xfId="0" applyFont="1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49" fontId="33" fillId="4" borderId="1" xfId="0" applyNumberFormat="1" applyFont="1" applyFill="1" applyBorder="1" applyAlignment="1">
      <alignment horizontal="left" vertical="center" wrapText="1"/>
    </xf>
    <xf numFmtId="49" fontId="10" fillId="7" borderId="1" xfId="0" applyNumberFormat="1" applyFont="1" applyFill="1" applyBorder="1" applyAlignment="1">
      <alignment vertical="center" wrapText="1"/>
    </xf>
    <xf numFmtId="166" fontId="32" fillId="4" borderId="1" xfId="0" applyNumberFormat="1" applyFont="1" applyFill="1" applyBorder="1" applyAlignment="1">
      <alignment horizontal="center" vertical="center" wrapText="1"/>
    </xf>
    <xf numFmtId="49" fontId="21" fillId="4" borderId="1" xfId="0" applyNumberFormat="1" applyFont="1" applyFill="1" applyBorder="1" applyAlignment="1">
      <alignment horizontal="left" vertical="top" wrapText="1"/>
    </xf>
    <xf numFmtId="166" fontId="15" fillId="4" borderId="1" xfId="0" applyNumberFormat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49" fontId="6" fillId="10" borderId="1" xfId="0" applyNumberFormat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left" vertical="center" wrapText="1"/>
    </xf>
    <xf numFmtId="0" fontId="6" fillId="10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165" fontId="6" fillId="10" borderId="2" xfId="1" applyNumberFormat="1" applyFont="1" applyFill="1" applyBorder="1" applyAlignment="1">
      <alignment horizontal="center" vertical="center"/>
    </xf>
    <xf numFmtId="165" fontId="6" fillId="10" borderId="6" xfId="1" applyNumberFormat="1" applyFont="1" applyFill="1" applyBorder="1" applyAlignment="1">
      <alignment horizontal="center" vertical="center"/>
    </xf>
    <xf numFmtId="165" fontId="6" fillId="10" borderId="4" xfId="1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left" vertical="center" wrapText="1"/>
    </xf>
    <xf numFmtId="0" fontId="6" fillId="10" borderId="4" xfId="0" applyFont="1" applyFill="1" applyBorder="1" applyAlignment="1">
      <alignment horizontal="left" vertical="center" wrapText="1"/>
    </xf>
    <xf numFmtId="49" fontId="10" fillId="7" borderId="3" xfId="0" applyNumberFormat="1" applyFont="1" applyFill="1" applyBorder="1" applyAlignment="1">
      <alignment horizontal="left" vertical="center" wrapText="1"/>
    </xf>
    <xf numFmtId="49" fontId="10" fillId="7" borderId="7" xfId="0" applyNumberFormat="1" applyFont="1" applyFill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left" vertical="center" wrapText="1"/>
    </xf>
    <xf numFmtId="49" fontId="6" fillId="3" borderId="6" xfId="0" applyNumberFormat="1" applyFont="1" applyFill="1" applyBorder="1" applyAlignment="1">
      <alignment horizontal="left" vertical="center" wrapText="1"/>
    </xf>
    <xf numFmtId="49" fontId="6" fillId="3" borderId="4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14" fillId="4" borderId="3" xfId="0" applyNumberFormat="1" applyFont="1" applyFill="1" applyBorder="1" applyAlignment="1">
      <alignment horizontal="left" vertical="center" wrapText="1"/>
    </xf>
    <xf numFmtId="49" fontId="14" fillId="4" borderId="7" xfId="0" applyNumberFormat="1" applyFont="1" applyFill="1" applyBorder="1" applyAlignment="1">
      <alignment horizontal="left" vertical="center" wrapText="1"/>
    </xf>
    <xf numFmtId="49" fontId="14" fillId="4" borderId="5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36" fillId="4" borderId="3" xfId="0" applyNumberFormat="1" applyFont="1" applyFill="1" applyBorder="1" applyAlignment="1">
      <alignment horizontal="left" vertical="center" wrapText="1"/>
    </xf>
    <xf numFmtId="49" fontId="36" fillId="4" borderId="7" xfId="0" applyNumberFormat="1" applyFont="1" applyFill="1" applyBorder="1" applyAlignment="1">
      <alignment horizontal="left" vertical="center" wrapText="1"/>
    </xf>
    <xf numFmtId="49" fontId="32" fillId="4" borderId="3" xfId="0" applyNumberFormat="1" applyFont="1" applyFill="1" applyBorder="1" applyAlignment="1">
      <alignment horizontal="left" vertical="center" wrapText="1"/>
    </xf>
    <xf numFmtId="49" fontId="32" fillId="4" borderId="7" xfId="0" applyNumberFormat="1" applyFont="1" applyFill="1" applyBorder="1" applyAlignment="1">
      <alignment horizontal="left" vertical="center" wrapText="1"/>
    </xf>
    <xf numFmtId="49" fontId="32" fillId="4" borderId="5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165" fontId="6" fillId="3" borderId="2" xfId="1" applyNumberFormat="1" applyFont="1" applyFill="1" applyBorder="1" applyAlignment="1">
      <alignment horizontal="center" vertical="center"/>
    </xf>
    <xf numFmtId="165" fontId="6" fillId="3" borderId="6" xfId="1" applyNumberFormat="1" applyFont="1" applyFill="1" applyBorder="1" applyAlignment="1">
      <alignment horizontal="center" vertical="center"/>
    </xf>
    <xf numFmtId="165" fontId="6" fillId="3" borderId="4" xfId="1" applyNumberFormat="1" applyFont="1" applyFill="1" applyBorder="1" applyAlignment="1">
      <alignment horizontal="center" vertical="center"/>
    </xf>
    <xf numFmtId="165" fontId="6" fillId="2" borderId="2" xfId="0" applyNumberFormat="1" applyFont="1" applyFill="1" applyBorder="1" applyAlignment="1">
      <alignment horizontal="left" vertical="center" wrapText="1"/>
    </xf>
    <xf numFmtId="165" fontId="6" fillId="2" borderId="4" xfId="0" applyNumberFormat="1" applyFont="1" applyFill="1" applyBorder="1" applyAlignment="1">
      <alignment horizontal="left" vertical="center" wrapText="1"/>
    </xf>
    <xf numFmtId="49" fontId="33" fillId="3" borderId="2" xfId="0" applyNumberFormat="1" applyFont="1" applyFill="1" applyBorder="1" applyAlignment="1">
      <alignment horizontal="left" vertical="center" wrapText="1"/>
    </xf>
    <xf numFmtId="49" fontId="33" fillId="3" borderId="4" xfId="0" applyNumberFormat="1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3" borderId="4" xfId="0" applyNumberFormat="1" applyFont="1" applyFill="1" applyBorder="1" applyAlignment="1">
      <alignment horizontal="left" vertical="center" wrapText="1"/>
    </xf>
    <xf numFmtId="0" fontId="6" fillId="3" borderId="2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 wrapText="1"/>
    </xf>
    <xf numFmtId="49" fontId="15" fillId="0" borderId="2" xfId="0" applyNumberFormat="1" applyFont="1" applyBorder="1" applyAlignment="1">
      <alignment horizontal="center" vertical="center" wrapText="1"/>
    </xf>
    <xf numFmtId="49" fontId="15" fillId="0" borderId="6" xfId="0" applyNumberFormat="1" applyFont="1" applyBorder="1" applyAlignment="1">
      <alignment horizontal="center" vertical="center" wrapText="1"/>
    </xf>
    <xf numFmtId="49" fontId="15" fillId="0" borderId="4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166" fontId="6" fillId="10" borderId="2" xfId="1" applyNumberFormat="1" applyFont="1" applyFill="1" applyBorder="1" applyAlignment="1">
      <alignment horizontal="center" vertical="center"/>
    </xf>
    <xf numFmtId="166" fontId="6" fillId="10" borderId="4" xfId="1" applyNumberFormat="1" applyFont="1" applyFill="1" applyBorder="1" applyAlignment="1">
      <alignment horizontal="center" vertical="center"/>
    </xf>
    <xf numFmtId="0" fontId="35" fillId="10" borderId="2" xfId="1" applyFont="1" applyFill="1" applyBorder="1" applyAlignment="1">
      <alignment horizontal="center" vertical="center"/>
    </xf>
    <xf numFmtId="0" fontId="35" fillId="10" borderId="4" xfId="1" applyFont="1" applyFill="1" applyBorder="1" applyAlignment="1">
      <alignment horizontal="center" vertical="center"/>
    </xf>
    <xf numFmtId="0" fontId="6" fillId="10" borderId="2" xfId="1" applyFont="1" applyFill="1" applyBorder="1" applyAlignment="1">
      <alignment horizontal="center" vertical="center"/>
    </xf>
    <xf numFmtId="0" fontId="6" fillId="10" borderId="6" xfId="1" applyFont="1" applyFill="1" applyBorder="1" applyAlignment="1">
      <alignment horizontal="center" vertical="center"/>
    </xf>
    <xf numFmtId="0" fontId="6" fillId="10" borderId="4" xfId="1" applyFont="1" applyFill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5" fillId="7" borderId="3" xfId="0" applyNumberFormat="1" applyFont="1" applyFill="1" applyBorder="1" applyAlignment="1">
      <alignment horizontal="left" vertical="center" wrapText="1"/>
    </xf>
    <xf numFmtId="49" fontId="25" fillId="7" borderId="7" xfId="0" applyNumberFormat="1" applyFont="1" applyFill="1" applyBorder="1" applyAlignment="1">
      <alignment horizontal="left" vertical="center" wrapText="1"/>
    </xf>
    <xf numFmtId="49" fontId="25" fillId="7" borderId="5" xfId="0" applyNumberFormat="1" applyFont="1" applyFill="1" applyBorder="1" applyAlignment="1">
      <alignment horizontal="left" vertical="center" wrapText="1"/>
    </xf>
    <xf numFmtId="49" fontId="33" fillId="0" borderId="2" xfId="0" applyNumberFormat="1" applyFont="1" applyBorder="1" applyAlignment="1">
      <alignment horizontal="center" vertical="center" wrapText="1"/>
    </xf>
    <xf numFmtId="49" fontId="33" fillId="0" borderId="4" xfId="0" applyNumberFormat="1" applyFont="1" applyBorder="1" applyAlignment="1">
      <alignment horizontal="center" vertical="center" wrapText="1"/>
    </xf>
    <xf numFmtId="0" fontId="36" fillId="4" borderId="3" xfId="4" applyFont="1" applyFill="1" applyBorder="1" applyAlignment="1">
      <alignment horizontal="left" vertical="top" wrapText="1"/>
    </xf>
    <xf numFmtId="0" fontId="36" fillId="4" borderId="7" xfId="4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14" fillId="5" borderId="2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49" fontId="19" fillId="5" borderId="2" xfId="0" applyNumberFormat="1" applyFont="1" applyFill="1" applyBorder="1" applyAlignment="1">
      <alignment horizontal="center" vertical="center" textRotation="90" wrapText="1"/>
    </xf>
    <xf numFmtId="49" fontId="19" fillId="5" borderId="6" xfId="0" applyNumberFormat="1" applyFont="1" applyFill="1" applyBorder="1" applyAlignment="1">
      <alignment horizontal="center" vertical="center" textRotation="90" wrapText="1"/>
    </xf>
    <xf numFmtId="49" fontId="19" fillId="5" borderId="4" xfId="0" applyNumberFormat="1" applyFont="1" applyFill="1" applyBorder="1" applyAlignment="1">
      <alignment horizontal="center" vertical="center" textRotation="90" wrapText="1"/>
    </xf>
    <xf numFmtId="0" fontId="14" fillId="5" borderId="1" xfId="0" applyFont="1" applyFill="1" applyBorder="1" applyAlignment="1">
      <alignment horizontal="center" vertical="center" wrapText="1"/>
    </xf>
    <xf numFmtId="49" fontId="14" fillId="5" borderId="1" xfId="0" applyNumberFormat="1" applyFont="1" applyFill="1" applyBorder="1" applyAlignment="1">
      <alignment horizontal="center" vertical="center" wrapText="1"/>
    </xf>
    <xf numFmtId="49" fontId="14" fillId="5" borderId="2" xfId="0" applyNumberFormat="1" applyFont="1" applyFill="1" applyBorder="1" applyAlignment="1">
      <alignment horizontal="center" vertical="center" wrapText="1"/>
    </xf>
    <xf numFmtId="49" fontId="14" fillId="5" borderId="6" xfId="0" applyNumberFormat="1" applyFont="1" applyFill="1" applyBorder="1" applyAlignment="1">
      <alignment horizontal="center" vertical="center" wrapText="1"/>
    </xf>
    <xf numFmtId="49" fontId="14" fillId="5" borderId="4" xfId="0" applyNumberFormat="1" applyFont="1" applyFill="1" applyBorder="1" applyAlignment="1">
      <alignment horizontal="center" vertical="center" wrapText="1"/>
    </xf>
    <xf numFmtId="49" fontId="18" fillId="0" borderId="0" xfId="0" applyNumberFormat="1" applyFont="1" applyAlignment="1">
      <alignment horizontal="center" wrapText="1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9" fillId="10" borderId="2" xfId="0" applyFont="1" applyFill="1" applyBorder="1" applyAlignment="1">
      <alignment horizontal="center" vertical="center" wrapText="1"/>
    </xf>
    <xf numFmtId="0" fontId="19" fillId="10" borderId="4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49" fontId="15" fillId="0" borderId="0" xfId="4" applyNumberFormat="1" applyFont="1" applyAlignment="1" applyProtection="1">
      <alignment horizontal="left" vertical="top" wrapText="1"/>
      <protection locked="0"/>
    </xf>
    <xf numFmtId="0" fontId="15" fillId="0" borderId="0" xfId="4" applyFont="1" applyAlignment="1">
      <alignment vertical="top" wrapText="1"/>
    </xf>
    <xf numFmtId="49" fontId="33" fillId="0" borderId="2" xfId="0" applyNumberFormat="1" applyFont="1" applyBorder="1" applyAlignment="1">
      <alignment horizontal="left" vertical="center" wrapText="1"/>
    </xf>
    <xf numFmtId="49" fontId="33" fillId="0" borderId="4" xfId="0" applyNumberFormat="1" applyFont="1" applyBorder="1" applyAlignment="1">
      <alignment horizontal="left" vertical="center" wrapText="1"/>
    </xf>
    <xf numFmtId="49" fontId="34" fillId="0" borderId="2" xfId="0" applyNumberFormat="1" applyFont="1" applyBorder="1" applyAlignment="1">
      <alignment horizontal="center" vertical="center" wrapText="1"/>
    </xf>
    <xf numFmtId="49" fontId="34" fillId="0" borderId="4" xfId="0" applyNumberFormat="1" applyFont="1" applyBorder="1" applyAlignment="1">
      <alignment horizontal="center" vertical="center" wrapText="1"/>
    </xf>
    <xf numFmtId="49" fontId="10" fillId="7" borderId="5" xfId="0" applyNumberFormat="1" applyFont="1" applyFill="1" applyBorder="1" applyAlignment="1">
      <alignment horizontal="left" vertical="center" wrapText="1"/>
    </xf>
    <xf numFmtId="166" fontId="6" fillId="3" borderId="6" xfId="1" applyNumberFormat="1" applyFont="1" applyFill="1" applyBorder="1" applyAlignment="1">
      <alignment horizontal="center" vertical="center"/>
    </xf>
    <xf numFmtId="166" fontId="6" fillId="3" borderId="4" xfId="1" applyNumberFormat="1" applyFont="1" applyFill="1" applyBorder="1" applyAlignment="1">
      <alignment horizontal="center" vertical="center"/>
    </xf>
    <xf numFmtId="49" fontId="35" fillId="0" borderId="2" xfId="0" applyNumberFormat="1" applyFont="1" applyBorder="1" applyAlignment="1">
      <alignment horizontal="center" vertical="center" wrapText="1"/>
    </xf>
    <xf numFmtId="49" fontId="35" fillId="0" borderId="4" xfId="0" applyNumberFormat="1" applyFont="1" applyBorder="1" applyAlignment="1">
      <alignment horizontal="center" vertical="center" wrapText="1"/>
    </xf>
    <xf numFmtId="0" fontId="35" fillId="3" borderId="2" xfId="1" applyFont="1" applyFill="1" applyBorder="1" applyAlignment="1">
      <alignment horizontal="center" vertical="center"/>
    </xf>
    <xf numFmtId="0" fontId="35" fillId="3" borderId="4" xfId="1" applyFont="1" applyFill="1" applyBorder="1" applyAlignment="1">
      <alignment horizontal="center" vertical="center"/>
    </xf>
    <xf numFmtId="49" fontId="25" fillId="8" borderId="7" xfId="0" applyNumberFormat="1" applyFont="1" applyFill="1" applyBorder="1" applyAlignment="1">
      <alignment horizontal="right" vertical="top" wrapText="1"/>
    </xf>
    <xf numFmtId="49" fontId="25" fillId="8" borderId="5" xfId="0" applyNumberFormat="1" applyFont="1" applyFill="1" applyBorder="1" applyAlignment="1">
      <alignment horizontal="right" vertical="top" wrapText="1"/>
    </xf>
  </cellXfs>
  <cellStyles count="13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A527792B-5FFB-4BEC-A947-AE414C9B2BA9}"/>
    <cellStyle name="Kablelis 2" xfId="3" xr:uid="{00000000-0005-0000-0000-000003000000}"/>
    <cellStyle name="Normal 2" xfId="4" xr:uid="{00000000-0005-0000-0000-000004000000}"/>
    <cellStyle name="Normal 3" xfId="5" xr:uid="{00000000-0005-0000-0000-000005000000}"/>
    <cellStyle name="Normal_biudžetas 6_2009 m 02 men biudzetas." xfId="10" xr:uid="{00000000-0005-0000-0000-000006000000}"/>
    <cellStyle name="Paprastas 2" xfId="6" xr:uid="{00000000-0005-0000-0000-000008000000}"/>
    <cellStyle name="Paprastas_Lapas1" xfId="7" xr:uid="{00000000-0005-0000-0000-000009000000}"/>
    <cellStyle name="Percent 2" xfId="9" xr:uid="{00000000-0005-0000-0000-00000A000000}"/>
    <cellStyle name="Procentai 2" xfId="8" xr:uid="{00000000-0005-0000-0000-00000B000000}"/>
    <cellStyle name="Valiuta" xfId="12" builtinId="4"/>
  </cellStyles>
  <dxfs count="0"/>
  <tableStyles count="0" defaultTableStyle="TableStyleMedium9" defaultPivotStyle="PivotStyleLight16"/>
  <colors>
    <mruColors>
      <color rgb="FFFFFFCC"/>
      <color rgb="FFFF6600"/>
      <color rgb="FFFF3300"/>
      <color rgb="FF63E3FD"/>
      <color rgb="FF009900"/>
      <color rgb="FF188A3E"/>
      <color rgb="FF0086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59999389629810485"/>
    <pageSetUpPr fitToPage="1"/>
  </sheetPr>
  <dimension ref="A1:AA81"/>
  <sheetViews>
    <sheetView tabSelected="1" zoomScaleNormal="100" workbookViewId="0">
      <pane ySplit="10" topLeftCell="A11" activePane="bottomLeft" state="frozen"/>
      <selection activeCell="E15" sqref="E15"/>
      <selection pane="bottomLeft" activeCell="K3" sqref="K3"/>
    </sheetView>
  </sheetViews>
  <sheetFormatPr defaultColWidth="9.140625" defaultRowHeight="12.75" x14ac:dyDescent="0.2"/>
  <cols>
    <col min="1" max="1" width="17.5703125" style="8" customWidth="1"/>
    <col min="2" max="2" width="42.42578125" style="5" customWidth="1"/>
    <col min="3" max="3" width="8" style="5" customWidth="1"/>
    <col min="4" max="4" width="34.28515625" style="5" customWidth="1"/>
    <col min="5" max="5" width="27.28515625" style="5" customWidth="1"/>
    <col min="6" max="6" width="7.7109375" style="5" customWidth="1"/>
    <col min="7" max="8" width="14.140625" style="31" customWidth="1"/>
    <col min="9" max="9" width="35.42578125" style="7" customWidth="1"/>
    <col min="10" max="10" width="10.28515625" style="7" customWidth="1"/>
    <col min="11" max="11" width="12" style="1" customWidth="1"/>
    <col min="12" max="12" width="32.42578125" style="1" customWidth="1"/>
    <col min="13" max="16384" width="9.140625" style="1"/>
  </cols>
  <sheetData>
    <row r="1" spans="1:27" ht="16.149999999999999" customHeight="1" x14ac:dyDescent="0.25">
      <c r="A1" s="4"/>
      <c r="B1" s="4"/>
      <c r="C1" s="4"/>
      <c r="D1" s="243"/>
      <c r="E1" s="243"/>
      <c r="G1" s="232"/>
      <c r="H1" s="232"/>
      <c r="I1" s="232"/>
      <c r="K1" s="6" t="s">
        <v>12</v>
      </c>
      <c r="L1" s="6"/>
    </row>
    <row r="2" spans="1:27" x14ac:dyDescent="0.2">
      <c r="G2" s="6"/>
      <c r="H2" s="6"/>
      <c r="I2" s="6"/>
      <c r="K2" s="6" t="s">
        <v>13</v>
      </c>
      <c r="L2" s="6"/>
    </row>
    <row r="3" spans="1:27" x14ac:dyDescent="0.2">
      <c r="G3" s="6"/>
      <c r="H3" s="6"/>
      <c r="I3" s="6"/>
      <c r="K3" s="143" t="s">
        <v>195</v>
      </c>
      <c r="L3" s="143"/>
    </row>
    <row r="4" spans="1:27" x14ac:dyDescent="0.2">
      <c r="G4" s="244"/>
      <c r="H4" s="244"/>
      <c r="I4" s="244"/>
    </row>
    <row r="5" spans="1:27" ht="14.25" x14ac:dyDescent="0.2">
      <c r="A5" s="245" t="s">
        <v>49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</row>
    <row r="6" spans="1:27" ht="15" x14ac:dyDescent="0.2">
      <c r="A6" s="246" t="s">
        <v>15</v>
      </c>
      <c r="B6" s="246"/>
      <c r="C6" s="246"/>
      <c r="D6" s="246"/>
      <c r="E6" s="246"/>
      <c r="F6" s="246"/>
      <c r="G6" s="246"/>
      <c r="H6" s="246"/>
      <c r="I6" s="246"/>
      <c r="J6" s="246"/>
      <c r="K6" s="246"/>
      <c r="L6" s="246"/>
    </row>
    <row r="7" spans="1:27" ht="22.5" customHeight="1" x14ac:dyDescent="0.2">
      <c r="A7" s="247" t="s">
        <v>183</v>
      </c>
      <c r="B7" s="247"/>
      <c r="C7" s="247"/>
      <c r="D7" s="247"/>
      <c r="E7" s="247"/>
      <c r="F7" s="247"/>
      <c r="G7" s="247"/>
      <c r="H7" s="247"/>
      <c r="I7" s="247"/>
      <c r="J7" s="247"/>
      <c r="K7" s="247"/>
      <c r="L7" s="247"/>
    </row>
    <row r="8" spans="1:27" s="3" customFormat="1" ht="16.149999999999999" customHeight="1" x14ac:dyDescent="0.2">
      <c r="A8" s="239" t="s">
        <v>4</v>
      </c>
      <c r="B8" s="240" t="s">
        <v>5</v>
      </c>
      <c r="C8" s="235" t="s">
        <v>9</v>
      </c>
      <c r="D8" s="240" t="s">
        <v>10</v>
      </c>
      <c r="E8" s="240" t="s">
        <v>11</v>
      </c>
      <c r="F8" s="235" t="s">
        <v>14</v>
      </c>
      <c r="G8" s="238" t="s">
        <v>143</v>
      </c>
      <c r="H8" s="250" t="s">
        <v>180</v>
      </c>
      <c r="I8" s="252" t="s">
        <v>1</v>
      </c>
      <c r="J8" s="253"/>
      <c r="K8" s="253"/>
      <c r="L8" s="254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s="3" customFormat="1" ht="18.75" customHeight="1" x14ac:dyDescent="0.2">
      <c r="A9" s="239"/>
      <c r="B9" s="241"/>
      <c r="C9" s="236"/>
      <c r="D9" s="241"/>
      <c r="E9" s="241"/>
      <c r="F9" s="236"/>
      <c r="G9" s="238"/>
      <c r="H9" s="250"/>
      <c r="I9" s="238" t="s">
        <v>2</v>
      </c>
      <c r="J9" s="233" t="s">
        <v>16</v>
      </c>
      <c r="K9" s="248" t="s">
        <v>181</v>
      </c>
      <c r="L9" s="248" t="s">
        <v>182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s="3" customFormat="1" ht="88.5" customHeight="1" x14ac:dyDescent="0.2">
      <c r="A10" s="239"/>
      <c r="B10" s="242"/>
      <c r="C10" s="237"/>
      <c r="D10" s="242"/>
      <c r="E10" s="242"/>
      <c r="F10" s="237"/>
      <c r="G10" s="238"/>
      <c r="H10" s="251"/>
      <c r="I10" s="238"/>
      <c r="J10" s="234"/>
      <c r="K10" s="249"/>
      <c r="L10" s="249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s="2" customFormat="1" ht="26.25" customHeight="1" x14ac:dyDescent="0.2">
      <c r="A11" s="170" t="s">
        <v>169</v>
      </c>
      <c r="B11" s="171"/>
      <c r="C11" s="171"/>
      <c r="D11" s="171"/>
      <c r="E11" s="171"/>
      <c r="F11" s="9"/>
      <c r="G11" s="77">
        <f>+G12</f>
        <v>167.8</v>
      </c>
      <c r="H11" s="77">
        <f>+H12</f>
        <v>166.60000000000002</v>
      </c>
      <c r="I11" s="149"/>
      <c r="J11" s="10"/>
      <c r="K11" s="144"/>
      <c r="L11" s="144"/>
    </row>
    <row r="12" spans="1:27" s="2" customFormat="1" ht="29.25" customHeight="1" x14ac:dyDescent="0.2">
      <c r="A12" s="107" t="s">
        <v>105</v>
      </c>
      <c r="B12" s="178" t="s">
        <v>50</v>
      </c>
      <c r="C12" s="179"/>
      <c r="D12" s="179"/>
      <c r="E12" s="179"/>
      <c r="F12" s="180"/>
      <c r="G12" s="108">
        <f>+G13+G14+G15+G16+G20+G21</f>
        <v>167.8</v>
      </c>
      <c r="H12" s="108">
        <f>+H13+H14+H15+H16+H20+H21</f>
        <v>166.60000000000002</v>
      </c>
      <c r="I12" s="11"/>
      <c r="J12" s="11"/>
      <c r="K12" s="146"/>
      <c r="L12" s="146"/>
    </row>
    <row r="13" spans="1:27" ht="28.5" customHeight="1" x14ac:dyDescent="0.2">
      <c r="A13" s="173" t="s">
        <v>106</v>
      </c>
      <c r="B13" s="173" t="s">
        <v>25</v>
      </c>
      <c r="C13" s="70" t="s">
        <v>3</v>
      </c>
      <c r="D13" s="38" t="s">
        <v>81</v>
      </c>
      <c r="E13" s="164" t="s">
        <v>51</v>
      </c>
      <c r="F13" s="63" t="s">
        <v>72</v>
      </c>
      <c r="G13" s="33">
        <v>88.5</v>
      </c>
      <c r="H13" s="132">
        <v>88.5</v>
      </c>
      <c r="I13" s="38" t="s">
        <v>78</v>
      </c>
      <c r="J13" s="51" t="s">
        <v>145</v>
      </c>
      <c r="K13" s="153">
        <v>49</v>
      </c>
      <c r="L13" s="157" t="s">
        <v>190</v>
      </c>
    </row>
    <row r="14" spans="1:27" ht="26.25" customHeight="1" x14ac:dyDescent="0.2">
      <c r="A14" s="174"/>
      <c r="B14" s="174"/>
      <c r="C14" s="70" t="s">
        <v>0</v>
      </c>
      <c r="D14" s="38" t="s">
        <v>85</v>
      </c>
      <c r="E14" s="172"/>
      <c r="F14" s="64" t="s">
        <v>72</v>
      </c>
      <c r="G14" s="37">
        <v>12.9</v>
      </c>
      <c r="H14" s="133">
        <v>12.9</v>
      </c>
      <c r="I14" s="38" t="s">
        <v>84</v>
      </c>
      <c r="J14" s="43" t="s">
        <v>146</v>
      </c>
      <c r="K14" s="153">
        <v>360</v>
      </c>
      <c r="L14" s="157" t="s">
        <v>190</v>
      </c>
    </row>
    <row r="15" spans="1:27" ht="27.75" customHeight="1" x14ac:dyDescent="0.2">
      <c r="A15" s="174"/>
      <c r="B15" s="174"/>
      <c r="C15" s="70" t="s">
        <v>54</v>
      </c>
      <c r="D15" s="38" t="s">
        <v>79</v>
      </c>
      <c r="E15" s="172"/>
      <c r="F15" s="64" t="s">
        <v>71</v>
      </c>
      <c r="G15" s="37">
        <v>21.3</v>
      </c>
      <c r="H15" s="133">
        <v>21.3</v>
      </c>
      <c r="I15" s="38" t="s">
        <v>80</v>
      </c>
      <c r="J15" s="43" t="s">
        <v>32</v>
      </c>
      <c r="K15" s="153">
        <v>34</v>
      </c>
      <c r="L15" s="157" t="s">
        <v>190</v>
      </c>
    </row>
    <row r="16" spans="1:27" ht="29.25" customHeight="1" x14ac:dyDescent="0.2">
      <c r="A16" s="175"/>
      <c r="B16" s="175"/>
      <c r="C16" s="75" t="s">
        <v>36</v>
      </c>
      <c r="D16" s="76" t="s">
        <v>102</v>
      </c>
      <c r="E16" s="165"/>
      <c r="F16" s="64" t="s">
        <v>72</v>
      </c>
      <c r="G16" s="37">
        <v>31.1</v>
      </c>
      <c r="H16" s="133">
        <v>30.1</v>
      </c>
      <c r="I16" s="50" t="s">
        <v>100</v>
      </c>
      <c r="J16" s="43" t="s">
        <v>101</v>
      </c>
      <c r="K16" s="153">
        <v>1.5</v>
      </c>
      <c r="L16" s="157"/>
    </row>
    <row r="17" spans="1:12" ht="27.2" customHeight="1" x14ac:dyDescent="0.2">
      <c r="A17" s="173" t="s">
        <v>107</v>
      </c>
      <c r="B17" s="173" t="s">
        <v>52</v>
      </c>
      <c r="C17" s="164" t="s">
        <v>3</v>
      </c>
      <c r="D17" s="176" t="s">
        <v>73</v>
      </c>
      <c r="E17" s="164" t="s">
        <v>51</v>
      </c>
      <c r="F17" s="181" t="s">
        <v>103</v>
      </c>
      <c r="G17" s="34"/>
      <c r="H17" s="134"/>
      <c r="I17" s="39" t="s">
        <v>86</v>
      </c>
      <c r="J17" s="44">
        <v>40</v>
      </c>
      <c r="K17" s="153">
        <v>32</v>
      </c>
      <c r="L17" s="157" t="s">
        <v>190</v>
      </c>
    </row>
    <row r="18" spans="1:12" ht="27.2" customHeight="1" x14ac:dyDescent="0.2">
      <c r="A18" s="175"/>
      <c r="B18" s="175"/>
      <c r="C18" s="165"/>
      <c r="D18" s="177"/>
      <c r="E18" s="165"/>
      <c r="F18" s="182"/>
      <c r="G18" s="35"/>
      <c r="H18" s="135"/>
      <c r="I18" s="40" t="s">
        <v>82</v>
      </c>
      <c r="J18" s="43" t="s">
        <v>32</v>
      </c>
      <c r="K18" s="153">
        <v>32</v>
      </c>
      <c r="L18" s="157" t="s">
        <v>190</v>
      </c>
    </row>
    <row r="19" spans="1:12" s="2" customFormat="1" ht="29.25" customHeight="1" x14ac:dyDescent="0.2">
      <c r="A19" s="156" t="s">
        <v>108</v>
      </c>
      <c r="B19" s="41" t="s">
        <v>26</v>
      </c>
      <c r="C19" s="70" t="s">
        <v>3</v>
      </c>
      <c r="D19" s="38" t="s">
        <v>74</v>
      </c>
      <c r="E19" s="70" t="s">
        <v>51</v>
      </c>
      <c r="F19" s="65" t="s">
        <v>103</v>
      </c>
      <c r="G19" s="35"/>
      <c r="H19" s="135"/>
      <c r="I19" s="40" t="s">
        <v>83</v>
      </c>
      <c r="J19" s="43" t="s">
        <v>31</v>
      </c>
      <c r="K19" s="153">
        <v>78</v>
      </c>
      <c r="L19" s="157" t="s">
        <v>190</v>
      </c>
    </row>
    <row r="20" spans="1:12" s="2" customFormat="1" ht="21.75" customHeight="1" x14ac:dyDescent="0.2">
      <c r="A20" s="173" t="s">
        <v>123</v>
      </c>
      <c r="B20" s="199" t="s">
        <v>120</v>
      </c>
      <c r="C20" s="181" t="s">
        <v>3</v>
      </c>
      <c r="D20" s="190" t="s">
        <v>121</v>
      </c>
      <c r="E20" s="181" t="s">
        <v>38</v>
      </c>
      <c r="F20" s="65" t="s">
        <v>71</v>
      </c>
      <c r="G20" s="35">
        <v>9.4</v>
      </c>
      <c r="H20" s="134">
        <v>9.3000000000000007</v>
      </c>
      <c r="I20" s="195" t="s">
        <v>122</v>
      </c>
      <c r="J20" s="183" t="s">
        <v>54</v>
      </c>
      <c r="K20" s="166">
        <v>4</v>
      </c>
      <c r="L20" s="168" t="s">
        <v>192</v>
      </c>
    </row>
    <row r="21" spans="1:12" s="2" customFormat="1" ht="21" customHeight="1" x14ac:dyDescent="0.2">
      <c r="A21" s="175"/>
      <c r="B21" s="200"/>
      <c r="C21" s="182"/>
      <c r="D21" s="191"/>
      <c r="E21" s="182"/>
      <c r="F21" s="65" t="s">
        <v>72</v>
      </c>
      <c r="G21" s="35">
        <v>4.5999999999999996</v>
      </c>
      <c r="H21" s="135">
        <v>4.5</v>
      </c>
      <c r="I21" s="196"/>
      <c r="J21" s="184"/>
      <c r="K21" s="167"/>
      <c r="L21" s="169"/>
    </row>
    <row r="22" spans="1:12" s="2" customFormat="1" ht="27.2" customHeight="1" x14ac:dyDescent="0.2">
      <c r="A22" s="107" t="s">
        <v>109</v>
      </c>
      <c r="B22" s="178" t="s">
        <v>28</v>
      </c>
      <c r="C22" s="179"/>
      <c r="D22" s="179"/>
      <c r="E22" s="179"/>
      <c r="F22" s="180"/>
      <c r="G22" s="36"/>
      <c r="H22" s="152"/>
      <c r="I22" s="11"/>
      <c r="J22" s="47"/>
      <c r="K22" s="146"/>
      <c r="L22" s="158"/>
    </row>
    <row r="23" spans="1:12" ht="32.25" customHeight="1" x14ac:dyDescent="0.2">
      <c r="A23" s="41" t="s">
        <v>147</v>
      </c>
      <c r="B23" s="45" t="s">
        <v>29</v>
      </c>
      <c r="C23" s="66" t="s">
        <v>3</v>
      </c>
      <c r="D23" s="50" t="s">
        <v>75</v>
      </c>
      <c r="E23" s="63" t="s">
        <v>51</v>
      </c>
      <c r="F23" s="63" t="s">
        <v>103</v>
      </c>
      <c r="G23" s="33"/>
      <c r="H23" s="132"/>
      <c r="I23" s="38" t="s">
        <v>87</v>
      </c>
      <c r="J23" s="43" t="s">
        <v>88</v>
      </c>
      <c r="K23" s="153">
        <v>13</v>
      </c>
      <c r="L23" s="157" t="s">
        <v>190</v>
      </c>
    </row>
    <row r="24" spans="1:12" ht="49.5" customHeight="1" x14ac:dyDescent="0.2">
      <c r="A24" s="41" t="s">
        <v>148</v>
      </c>
      <c r="B24" s="46" t="s">
        <v>30</v>
      </c>
      <c r="C24" s="66" t="s">
        <v>3</v>
      </c>
      <c r="D24" s="50" t="s">
        <v>89</v>
      </c>
      <c r="E24" s="63" t="s">
        <v>51</v>
      </c>
      <c r="F24" s="63" t="s">
        <v>103</v>
      </c>
      <c r="G24" s="33"/>
      <c r="H24" s="132"/>
      <c r="I24" s="38" t="s">
        <v>90</v>
      </c>
      <c r="J24" s="43" t="s">
        <v>24</v>
      </c>
      <c r="K24" s="153">
        <v>10</v>
      </c>
      <c r="L24" s="157" t="s">
        <v>190</v>
      </c>
    </row>
    <row r="25" spans="1:12" ht="25.5" customHeight="1" x14ac:dyDescent="0.2">
      <c r="A25" s="170" t="s">
        <v>170</v>
      </c>
      <c r="B25" s="171"/>
      <c r="C25" s="171"/>
      <c r="D25" s="171"/>
      <c r="E25" s="171"/>
      <c r="F25" s="9"/>
      <c r="G25" s="100">
        <f>+G28+G34</f>
        <v>298.5</v>
      </c>
      <c r="H25" s="100">
        <f>+H28+H34</f>
        <v>291.2</v>
      </c>
      <c r="I25" s="9"/>
      <c r="J25" s="10"/>
      <c r="K25" s="145"/>
      <c r="L25" s="159"/>
    </row>
    <row r="26" spans="1:12" ht="24.75" customHeight="1" x14ac:dyDescent="0.2">
      <c r="A26" s="109" t="s">
        <v>113</v>
      </c>
      <c r="B26" s="187" t="s">
        <v>110</v>
      </c>
      <c r="C26" s="188"/>
      <c r="D26" s="188"/>
      <c r="E26" s="188"/>
      <c r="F26" s="189"/>
      <c r="G26" s="110"/>
      <c r="H26" s="150"/>
      <c r="I26" s="111"/>
      <c r="J26" s="111"/>
      <c r="K26" s="147"/>
      <c r="L26" s="160"/>
    </row>
    <row r="27" spans="1:12" ht="40.5" customHeight="1" x14ac:dyDescent="0.2">
      <c r="A27" s="112" t="s">
        <v>142</v>
      </c>
      <c r="B27" s="113" t="s">
        <v>56</v>
      </c>
      <c r="C27" s="114" t="s">
        <v>3</v>
      </c>
      <c r="D27" s="115" t="s">
        <v>40</v>
      </c>
      <c r="E27" s="116" t="s">
        <v>38</v>
      </c>
      <c r="F27" s="117" t="s">
        <v>103</v>
      </c>
      <c r="G27" s="118">
        <v>0</v>
      </c>
      <c r="H27" s="137"/>
      <c r="I27" s="115" t="s">
        <v>57</v>
      </c>
      <c r="J27" s="119" t="s">
        <v>58</v>
      </c>
      <c r="K27" s="154" t="s">
        <v>184</v>
      </c>
      <c r="L27" s="157" t="s">
        <v>192</v>
      </c>
    </row>
    <row r="28" spans="1:12" ht="25.5" customHeight="1" x14ac:dyDescent="0.2">
      <c r="A28" s="120" t="s">
        <v>112</v>
      </c>
      <c r="B28" s="185" t="s">
        <v>111</v>
      </c>
      <c r="C28" s="186"/>
      <c r="D28" s="186"/>
      <c r="E28" s="186"/>
      <c r="F28" s="186"/>
      <c r="G28" s="122">
        <f>+G31+G29</f>
        <v>280.3</v>
      </c>
      <c r="H28" s="122">
        <f>+H31+H29</f>
        <v>273.3</v>
      </c>
      <c r="I28" s="151"/>
      <c r="J28" s="73"/>
      <c r="K28" s="147"/>
      <c r="L28" s="160"/>
    </row>
    <row r="29" spans="1:12" ht="24.75" customHeight="1" x14ac:dyDescent="0.2">
      <c r="A29" s="173" t="s">
        <v>114</v>
      </c>
      <c r="B29" s="173" t="s">
        <v>43</v>
      </c>
      <c r="C29" s="205" t="s">
        <v>3</v>
      </c>
      <c r="D29" s="176" t="s">
        <v>44</v>
      </c>
      <c r="E29" s="164" t="s">
        <v>77</v>
      </c>
      <c r="F29" s="227" t="s">
        <v>72</v>
      </c>
      <c r="G29" s="262">
        <v>263.8</v>
      </c>
      <c r="H29" s="211">
        <v>262.10000000000002</v>
      </c>
      <c r="I29" s="38" t="s">
        <v>94</v>
      </c>
      <c r="J29" s="51" t="s">
        <v>27</v>
      </c>
      <c r="K29" s="153">
        <v>10</v>
      </c>
      <c r="L29" s="157" t="s">
        <v>192</v>
      </c>
    </row>
    <row r="30" spans="1:12" ht="26.25" customHeight="1" x14ac:dyDescent="0.2">
      <c r="A30" s="174"/>
      <c r="B30" s="174"/>
      <c r="C30" s="206"/>
      <c r="D30" s="208"/>
      <c r="E30" s="172"/>
      <c r="F30" s="227"/>
      <c r="G30" s="263"/>
      <c r="H30" s="212"/>
      <c r="I30" s="40" t="s">
        <v>60</v>
      </c>
      <c r="J30" s="51" t="s">
        <v>99</v>
      </c>
      <c r="K30" s="154" t="s">
        <v>188</v>
      </c>
      <c r="L30" s="157" t="s">
        <v>192</v>
      </c>
    </row>
    <row r="31" spans="1:12" ht="25.5" customHeight="1" x14ac:dyDescent="0.2">
      <c r="A31" s="175"/>
      <c r="B31" s="175"/>
      <c r="C31" s="207"/>
      <c r="D31" s="177"/>
      <c r="E31" s="165"/>
      <c r="F31" s="228"/>
      <c r="G31" s="52">
        <v>16.5</v>
      </c>
      <c r="H31" s="138">
        <v>11.2</v>
      </c>
      <c r="I31" s="50" t="s">
        <v>55</v>
      </c>
      <c r="J31" s="51" t="s">
        <v>163</v>
      </c>
      <c r="K31" s="153" t="s">
        <v>189</v>
      </c>
      <c r="L31" s="157" t="s">
        <v>192</v>
      </c>
    </row>
    <row r="32" spans="1:12" ht="23.45" customHeight="1" x14ac:dyDescent="0.2">
      <c r="A32" s="173" t="s">
        <v>115</v>
      </c>
      <c r="B32" s="173" t="s">
        <v>59</v>
      </c>
      <c r="C32" s="205" t="s">
        <v>3</v>
      </c>
      <c r="D32" s="176" t="s">
        <v>42</v>
      </c>
      <c r="E32" s="172" t="s">
        <v>38</v>
      </c>
      <c r="F32" s="181" t="s">
        <v>103</v>
      </c>
      <c r="G32" s="49"/>
      <c r="H32" s="139"/>
      <c r="I32" s="38" t="s">
        <v>92</v>
      </c>
      <c r="J32" s="51" t="s">
        <v>47</v>
      </c>
      <c r="K32" s="153">
        <v>780</v>
      </c>
      <c r="L32" s="157" t="s">
        <v>192</v>
      </c>
    </row>
    <row r="33" spans="1:12" ht="19.7" customHeight="1" x14ac:dyDescent="0.2">
      <c r="A33" s="175"/>
      <c r="B33" s="175"/>
      <c r="C33" s="207"/>
      <c r="D33" s="177"/>
      <c r="E33" s="165"/>
      <c r="F33" s="182"/>
      <c r="G33" s="49"/>
      <c r="H33" s="139"/>
      <c r="I33" s="38" t="s">
        <v>93</v>
      </c>
      <c r="J33" s="43" t="s">
        <v>164</v>
      </c>
      <c r="K33" s="153">
        <v>110</v>
      </c>
      <c r="L33" s="157" t="s">
        <v>192</v>
      </c>
    </row>
    <row r="34" spans="1:12" ht="25.5" customHeight="1" x14ac:dyDescent="0.2">
      <c r="A34" s="121" t="s">
        <v>116</v>
      </c>
      <c r="B34" s="185" t="s">
        <v>174</v>
      </c>
      <c r="C34" s="186"/>
      <c r="D34" s="186"/>
      <c r="E34" s="186"/>
      <c r="F34" s="186"/>
      <c r="G34" s="123">
        <f>+G35</f>
        <v>18.2</v>
      </c>
      <c r="H34" s="123">
        <f>+H35</f>
        <v>17.899999999999999</v>
      </c>
      <c r="I34" s="142"/>
      <c r="J34" s="124"/>
      <c r="K34" s="147"/>
      <c r="L34" s="160"/>
    </row>
    <row r="35" spans="1:12" ht="26.25" customHeight="1" x14ac:dyDescent="0.2">
      <c r="A35" s="197" t="s">
        <v>117</v>
      </c>
      <c r="B35" s="197" t="s">
        <v>33</v>
      </c>
      <c r="C35" s="259" t="s">
        <v>3</v>
      </c>
      <c r="D35" s="257" t="s">
        <v>76</v>
      </c>
      <c r="E35" s="223" t="s">
        <v>53</v>
      </c>
      <c r="F35" s="264" t="s">
        <v>72</v>
      </c>
      <c r="G35" s="266">
        <v>18.2</v>
      </c>
      <c r="H35" s="213">
        <v>17.899999999999999</v>
      </c>
      <c r="I35" s="115" t="s">
        <v>144</v>
      </c>
      <c r="J35" s="125" t="s">
        <v>165</v>
      </c>
      <c r="K35" s="153">
        <v>622</v>
      </c>
      <c r="L35" s="157" t="s">
        <v>192</v>
      </c>
    </row>
    <row r="36" spans="1:12" ht="27.75" customHeight="1" x14ac:dyDescent="0.2">
      <c r="A36" s="198"/>
      <c r="B36" s="198"/>
      <c r="C36" s="260"/>
      <c r="D36" s="258"/>
      <c r="E36" s="224"/>
      <c r="F36" s="265"/>
      <c r="G36" s="267"/>
      <c r="H36" s="214"/>
      <c r="I36" s="115" t="s">
        <v>45</v>
      </c>
      <c r="J36" s="125" t="s">
        <v>41</v>
      </c>
      <c r="K36" s="153">
        <v>7</v>
      </c>
      <c r="L36" s="157" t="s">
        <v>192</v>
      </c>
    </row>
    <row r="37" spans="1:12" ht="23.45" customHeight="1" x14ac:dyDescent="0.2">
      <c r="A37" s="121" t="s">
        <v>118</v>
      </c>
      <c r="B37" s="185" t="s">
        <v>119</v>
      </c>
      <c r="C37" s="186"/>
      <c r="D37" s="186"/>
      <c r="E37" s="186"/>
      <c r="F37" s="186"/>
      <c r="G37" s="126"/>
      <c r="H37" s="131"/>
      <c r="I37" s="142"/>
      <c r="J37" s="124"/>
      <c r="K37" s="147"/>
      <c r="L37" s="160"/>
    </row>
    <row r="38" spans="1:12" ht="38.25" customHeight="1" x14ac:dyDescent="0.2">
      <c r="A38" s="173" t="s">
        <v>177</v>
      </c>
      <c r="B38" s="204" t="s">
        <v>140</v>
      </c>
      <c r="C38" s="229" t="s">
        <v>3</v>
      </c>
      <c r="D38" s="230" t="s">
        <v>130</v>
      </c>
      <c r="E38" s="231" t="s">
        <v>38</v>
      </c>
      <c r="F38" s="219" t="s">
        <v>103</v>
      </c>
      <c r="G38" s="68"/>
      <c r="H38" s="140"/>
      <c r="I38" s="69" t="s">
        <v>131</v>
      </c>
      <c r="J38" s="70" t="s">
        <v>132</v>
      </c>
      <c r="K38" s="153">
        <v>532</v>
      </c>
      <c r="L38" s="157" t="s">
        <v>192</v>
      </c>
    </row>
    <row r="39" spans="1:12" ht="30" customHeight="1" x14ac:dyDescent="0.2">
      <c r="A39" s="174"/>
      <c r="B39" s="204"/>
      <c r="C39" s="229"/>
      <c r="D39" s="230"/>
      <c r="E39" s="231"/>
      <c r="F39" s="219"/>
      <c r="G39" s="33"/>
      <c r="H39" s="132"/>
      <c r="I39" s="38" t="s">
        <v>133</v>
      </c>
      <c r="J39" s="43" t="s">
        <v>3</v>
      </c>
      <c r="K39" s="153">
        <v>1</v>
      </c>
      <c r="L39" s="157" t="s">
        <v>192</v>
      </c>
    </row>
    <row r="40" spans="1:12" ht="28.5" customHeight="1" x14ac:dyDescent="0.2">
      <c r="A40" s="174"/>
      <c r="B40" s="204"/>
      <c r="C40" s="229"/>
      <c r="D40" s="230"/>
      <c r="E40" s="231"/>
      <c r="F40" s="219"/>
      <c r="G40" s="33"/>
      <c r="H40" s="132"/>
      <c r="I40" s="38" t="s">
        <v>134</v>
      </c>
      <c r="J40" s="43" t="s">
        <v>3</v>
      </c>
      <c r="K40" s="153">
        <v>2</v>
      </c>
      <c r="L40" s="157" t="s">
        <v>192</v>
      </c>
    </row>
    <row r="41" spans="1:12" s="14" customFormat="1" ht="27.75" customHeight="1" x14ac:dyDescent="0.2">
      <c r="A41" s="174"/>
      <c r="B41" s="204"/>
      <c r="C41" s="229"/>
      <c r="D41" s="230"/>
      <c r="E41" s="231"/>
      <c r="F41" s="219"/>
      <c r="G41" s="33"/>
      <c r="H41" s="132"/>
      <c r="I41" s="38" t="s">
        <v>135</v>
      </c>
      <c r="J41" s="43" t="s">
        <v>47</v>
      </c>
      <c r="K41" s="155">
        <v>853</v>
      </c>
      <c r="L41" s="157" t="s">
        <v>192</v>
      </c>
    </row>
    <row r="42" spans="1:12" s="14" customFormat="1" ht="21.75" customHeight="1" x14ac:dyDescent="0.2">
      <c r="A42" s="175"/>
      <c r="B42" s="204"/>
      <c r="C42" s="229"/>
      <c r="D42" s="230"/>
      <c r="E42" s="231"/>
      <c r="F42" s="219"/>
      <c r="G42" s="71"/>
      <c r="H42" s="141"/>
      <c r="I42" s="50" t="s">
        <v>136</v>
      </c>
      <c r="J42" s="51" t="s">
        <v>54</v>
      </c>
      <c r="K42" s="155">
        <v>10</v>
      </c>
      <c r="L42" s="157" t="s">
        <v>192</v>
      </c>
    </row>
    <row r="43" spans="1:12" s="14" customFormat="1" ht="24.75" customHeight="1" x14ac:dyDescent="0.2">
      <c r="A43" s="173" t="s">
        <v>178</v>
      </c>
      <c r="B43" s="173" t="s">
        <v>141</v>
      </c>
      <c r="C43" s="205" t="s">
        <v>0</v>
      </c>
      <c r="D43" s="176" t="s">
        <v>137</v>
      </c>
      <c r="E43" s="164" t="s">
        <v>38</v>
      </c>
      <c r="F43" s="181" t="s">
        <v>103</v>
      </c>
      <c r="G43" s="71"/>
      <c r="H43" s="141"/>
      <c r="I43" s="72" t="s">
        <v>138</v>
      </c>
      <c r="J43" s="67" t="s">
        <v>166</v>
      </c>
      <c r="K43" s="155">
        <v>4.4000000000000004</v>
      </c>
      <c r="L43" s="157" t="s">
        <v>192</v>
      </c>
    </row>
    <row r="44" spans="1:12" ht="19.899999999999999" customHeight="1" x14ac:dyDescent="0.2">
      <c r="A44" s="175"/>
      <c r="B44" s="175"/>
      <c r="C44" s="207"/>
      <c r="D44" s="177"/>
      <c r="E44" s="165"/>
      <c r="F44" s="182"/>
      <c r="G44" s="71"/>
      <c r="H44" s="141"/>
      <c r="I44" s="38" t="s">
        <v>139</v>
      </c>
      <c r="J44" s="43" t="s">
        <v>167</v>
      </c>
      <c r="K44" s="153">
        <v>4788</v>
      </c>
      <c r="L44" s="157" t="s">
        <v>192</v>
      </c>
    </row>
    <row r="45" spans="1:12" ht="23.45" customHeight="1" x14ac:dyDescent="0.2">
      <c r="A45" s="220" t="s">
        <v>175</v>
      </c>
      <c r="B45" s="221"/>
      <c r="C45" s="221"/>
      <c r="D45" s="221"/>
      <c r="E45" s="221"/>
      <c r="F45" s="222"/>
      <c r="G45" s="103">
        <f>+G46</f>
        <v>7.3</v>
      </c>
      <c r="H45" s="103">
        <f>+H46</f>
        <v>7.3</v>
      </c>
      <c r="I45" s="104"/>
      <c r="J45" s="102"/>
      <c r="K45" s="145"/>
      <c r="L45" s="159"/>
    </row>
    <row r="46" spans="1:12" ht="19.899999999999999" customHeight="1" x14ac:dyDescent="0.2">
      <c r="A46" s="127" t="s">
        <v>149</v>
      </c>
      <c r="B46" s="225" t="s">
        <v>150</v>
      </c>
      <c r="C46" s="226"/>
      <c r="D46" s="226"/>
      <c r="E46" s="226"/>
      <c r="F46" s="128"/>
      <c r="G46" s="129">
        <f>+G47</f>
        <v>7.3</v>
      </c>
      <c r="H46" s="129">
        <f>+H47</f>
        <v>7.3</v>
      </c>
      <c r="I46" s="148"/>
      <c r="J46" s="124"/>
      <c r="K46" s="147"/>
      <c r="L46" s="160"/>
    </row>
    <row r="47" spans="1:12" ht="39" customHeight="1" x14ac:dyDescent="0.2">
      <c r="A47" s="204" t="s">
        <v>179</v>
      </c>
      <c r="B47" s="204" t="s">
        <v>151</v>
      </c>
      <c r="C47" s="42" t="s">
        <v>3</v>
      </c>
      <c r="D47" s="38" t="s">
        <v>152</v>
      </c>
      <c r="E47" s="164" t="s">
        <v>153</v>
      </c>
      <c r="F47" s="181" t="s">
        <v>71</v>
      </c>
      <c r="G47" s="201">
        <v>7.3</v>
      </c>
      <c r="H47" s="215">
        <v>7.3</v>
      </c>
      <c r="I47" s="38" t="s">
        <v>154</v>
      </c>
      <c r="J47" s="43" t="s">
        <v>31</v>
      </c>
      <c r="K47" s="153">
        <v>182</v>
      </c>
      <c r="L47" s="157" t="s">
        <v>190</v>
      </c>
    </row>
    <row r="48" spans="1:12" ht="29.25" customHeight="1" x14ac:dyDescent="0.2">
      <c r="A48" s="204"/>
      <c r="B48" s="204"/>
      <c r="C48" s="42" t="s">
        <v>0</v>
      </c>
      <c r="D48" s="38" t="s">
        <v>155</v>
      </c>
      <c r="E48" s="172"/>
      <c r="F48" s="218"/>
      <c r="G48" s="202"/>
      <c r="H48" s="216"/>
      <c r="I48" s="38" t="s">
        <v>156</v>
      </c>
      <c r="J48" s="43" t="s">
        <v>157</v>
      </c>
      <c r="K48" s="153">
        <v>78</v>
      </c>
      <c r="L48" s="157" t="s">
        <v>190</v>
      </c>
    </row>
    <row r="49" spans="1:12" ht="64.5" customHeight="1" x14ac:dyDescent="0.2">
      <c r="A49" s="204"/>
      <c r="B49" s="204"/>
      <c r="C49" s="42" t="s">
        <v>54</v>
      </c>
      <c r="D49" s="38" t="s">
        <v>158</v>
      </c>
      <c r="E49" s="165"/>
      <c r="F49" s="182"/>
      <c r="G49" s="203"/>
      <c r="H49" s="217"/>
      <c r="I49" s="38" t="s">
        <v>159</v>
      </c>
      <c r="J49" s="43" t="s">
        <v>162</v>
      </c>
      <c r="K49" s="153">
        <v>182</v>
      </c>
      <c r="L49" s="157" t="s">
        <v>190</v>
      </c>
    </row>
    <row r="50" spans="1:12" ht="28.5" customHeight="1" x14ac:dyDescent="0.2">
      <c r="A50" s="204"/>
      <c r="B50" s="204"/>
      <c r="C50" s="42" t="s">
        <v>36</v>
      </c>
      <c r="D50" s="38" t="s">
        <v>160</v>
      </c>
      <c r="E50" s="70" t="s">
        <v>38</v>
      </c>
      <c r="F50" s="63" t="s">
        <v>103</v>
      </c>
      <c r="G50" s="49"/>
      <c r="H50" s="139"/>
      <c r="I50" s="38" t="s">
        <v>161</v>
      </c>
      <c r="J50" s="43" t="s">
        <v>24</v>
      </c>
      <c r="K50" s="153">
        <v>11</v>
      </c>
      <c r="L50" s="157" t="s">
        <v>190</v>
      </c>
    </row>
    <row r="51" spans="1:12" ht="27.2" customHeight="1" x14ac:dyDescent="0.2">
      <c r="A51" s="170" t="s">
        <v>176</v>
      </c>
      <c r="B51" s="171"/>
      <c r="C51" s="171"/>
      <c r="D51" s="171"/>
      <c r="E51" s="171"/>
      <c r="F51" s="261"/>
      <c r="G51" s="106">
        <f>+G52</f>
        <v>144.4</v>
      </c>
      <c r="H51" s="106">
        <f>+H52</f>
        <v>133.69999999999999</v>
      </c>
      <c r="I51" s="104"/>
      <c r="J51" s="105"/>
      <c r="K51" s="145"/>
      <c r="L51" s="159"/>
    </row>
    <row r="52" spans="1:12" ht="34.5" customHeight="1" x14ac:dyDescent="0.2">
      <c r="A52" s="107" t="s">
        <v>124</v>
      </c>
      <c r="B52" s="178" t="s">
        <v>23</v>
      </c>
      <c r="C52" s="179"/>
      <c r="D52" s="179"/>
      <c r="E52" s="179"/>
      <c r="F52" s="180"/>
      <c r="G52" s="130">
        <f>+G53+G60</f>
        <v>144.4</v>
      </c>
      <c r="H52" s="130">
        <f>+H53+H60</f>
        <v>133.69999999999999</v>
      </c>
      <c r="I52" s="48"/>
      <c r="J52" s="48"/>
      <c r="K52" s="147"/>
      <c r="L52" s="160"/>
    </row>
    <row r="53" spans="1:12" ht="30.75" customHeight="1" x14ac:dyDescent="0.2">
      <c r="A53" s="173" t="s">
        <v>125</v>
      </c>
      <c r="B53" s="173" t="s">
        <v>34</v>
      </c>
      <c r="C53" s="205" t="s">
        <v>3</v>
      </c>
      <c r="D53" s="176" t="s">
        <v>61</v>
      </c>
      <c r="E53" s="164" t="s">
        <v>62</v>
      </c>
      <c r="F53" s="181" t="s">
        <v>72</v>
      </c>
      <c r="G53" s="192">
        <v>138.1</v>
      </c>
      <c r="H53" s="161">
        <v>133.6</v>
      </c>
      <c r="I53" s="38" t="s">
        <v>95</v>
      </c>
      <c r="J53" s="43" t="s">
        <v>46</v>
      </c>
      <c r="K53" s="153">
        <v>20.75</v>
      </c>
      <c r="L53" s="157" t="s">
        <v>191</v>
      </c>
    </row>
    <row r="54" spans="1:12" ht="24.4" customHeight="1" x14ac:dyDescent="0.2">
      <c r="A54" s="174"/>
      <c r="B54" s="174"/>
      <c r="C54" s="206"/>
      <c r="D54" s="208"/>
      <c r="E54" s="172"/>
      <c r="F54" s="218"/>
      <c r="G54" s="193"/>
      <c r="H54" s="162"/>
      <c r="I54" s="38" t="s">
        <v>96</v>
      </c>
      <c r="J54" s="43" t="s">
        <v>98</v>
      </c>
      <c r="K54" s="153">
        <v>3228</v>
      </c>
      <c r="L54" s="157" t="s">
        <v>190</v>
      </c>
    </row>
    <row r="55" spans="1:12" ht="36.75" customHeight="1" x14ac:dyDescent="0.2">
      <c r="A55" s="174"/>
      <c r="B55" s="174"/>
      <c r="C55" s="206"/>
      <c r="D55" s="208"/>
      <c r="E55" s="172"/>
      <c r="F55" s="218"/>
      <c r="G55" s="193"/>
      <c r="H55" s="162"/>
      <c r="I55" s="38" t="s">
        <v>69</v>
      </c>
      <c r="J55" s="51" t="s">
        <v>70</v>
      </c>
      <c r="K55" s="153" t="s">
        <v>185</v>
      </c>
      <c r="L55" s="157" t="s">
        <v>193</v>
      </c>
    </row>
    <row r="56" spans="1:12" ht="23.65" customHeight="1" x14ac:dyDescent="0.2">
      <c r="A56" s="174"/>
      <c r="B56" s="174"/>
      <c r="C56" s="206"/>
      <c r="D56" s="208"/>
      <c r="E56" s="172"/>
      <c r="F56" s="218"/>
      <c r="G56" s="193"/>
      <c r="H56" s="162"/>
      <c r="I56" s="38" t="s">
        <v>66</v>
      </c>
      <c r="J56" s="51" t="s">
        <v>67</v>
      </c>
      <c r="K56" s="153">
        <v>6</v>
      </c>
      <c r="L56" s="157" t="s">
        <v>190</v>
      </c>
    </row>
    <row r="57" spans="1:12" ht="25.5" x14ac:dyDescent="0.2">
      <c r="A57" s="175"/>
      <c r="B57" s="175"/>
      <c r="C57" s="207"/>
      <c r="D57" s="177"/>
      <c r="E57" s="165"/>
      <c r="F57" s="218"/>
      <c r="G57" s="193"/>
      <c r="H57" s="162"/>
      <c r="I57" s="38" t="s">
        <v>68</v>
      </c>
      <c r="J57" s="51" t="s">
        <v>97</v>
      </c>
      <c r="K57" s="153" t="s">
        <v>186</v>
      </c>
      <c r="L57" s="157" t="s">
        <v>190</v>
      </c>
    </row>
    <row r="58" spans="1:12" ht="31.5" customHeight="1" x14ac:dyDescent="0.2">
      <c r="A58" s="41" t="s">
        <v>126</v>
      </c>
      <c r="B58" s="41" t="s">
        <v>37</v>
      </c>
      <c r="C58" s="42" t="s">
        <v>3</v>
      </c>
      <c r="D58" s="38" t="s">
        <v>39</v>
      </c>
      <c r="E58" s="101" t="s">
        <v>38</v>
      </c>
      <c r="F58" s="218"/>
      <c r="G58" s="193"/>
      <c r="H58" s="162"/>
      <c r="I58" s="40" t="s">
        <v>91</v>
      </c>
      <c r="J58" s="43" t="s">
        <v>63</v>
      </c>
      <c r="K58" s="154" t="s">
        <v>187</v>
      </c>
      <c r="L58" s="157" t="s">
        <v>192</v>
      </c>
    </row>
    <row r="59" spans="1:12" ht="76.5" x14ac:dyDescent="0.2">
      <c r="A59" s="173" t="s">
        <v>129</v>
      </c>
      <c r="B59" s="173" t="s">
        <v>127</v>
      </c>
      <c r="C59" s="205" t="s">
        <v>3</v>
      </c>
      <c r="D59" s="176" t="s">
        <v>35</v>
      </c>
      <c r="E59" s="209" t="s">
        <v>128</v>
      </c>
      <c r="F59" s="182"/>
      <c r="G59" s="194"/>
      <c r="H59" s="163"/>
      <c r="I59" s="40" t="s">
        <v>64</v>
      </c>
      <c r="J59" s="43" t="s">
        <v>47</v>
      </c>
      <c r="K59" s="153">
        <v>222</v>
      </c>
      <c r="L59" s="157" t="s">
        <v>194</v>
      </c>
    </row>
    <row r="60" spans="1:12" ht="38.25" x14ac:dyDescent="0.2">
      <c r="A60" s="175"/>
      <c r="B60" s="175"/>
      <c r="C60" s="207"/>
      <c r="D60" s="177"/>
      <c r="E60" s="210"/>
      <c r="F60" s="65" t="s">
        <v>168</v>
      </c>
      <c r="G60" s="74">
        <v>6.3</v>
      </c>
      <c r="H60" s="136">
        <v>0.1</v>
      </c>
      <c r="I60" s="40" t="s">
        <v>65</v>
      </c>
      <c r="J60" s="43" t="s">
        <v>48</v>
      </c>
      <c r="K60" s="153">
        <v>643</v>
      </c>
      <c r="L60" s="157" t="s">
        <v>190</v>
      </c>
    </row>
    <row r="61" spans="1:12" ht="21.75" customHeight="1" x14ac:dyDescent="0.25">
      <c r="A61" s="268" t="s">
        <v>171</v>
      </c>
      <c r="B61" s="268"/>
      <c r="C61" s="268"/>
      <c r="D61" s="268"/>
      <c r="E61" s="269"/>
      <c r="F61" s="78"/>
      <c r="G61" s="94">
        <f>+G11+G25+G45+G51</f>
        <v>618</v>
      </c>
      <c r="H61" s="94">
        <f>+H11+H25+H45+H51</f>
        <v>598.79999999999995</v>
      </c>
      <c r="I61" s="79"/>
      <c r="J61" s="80"/>
      <c r="K61" s="81"/>
    </row>
    <row r="62" spans="1:12" ht="19.7" customHeight="1" x14ac:dyDescent="0.25">
      <c r="A62" s="96"/>
      <c r="B62" s="96"/>
      <c r="C62" s="96"/>
      <c r="D62" s="96"/>
      <c r="E62" s="97"/>
      <c r="F62" s="98"/>
      <c r="G62" s="99"/>
      <c r="H62" s="99"/>
      <c r="I62" s="79"/>
      <c r="J62" s="80"/>
      <c r="K62" s="81"/>
    </row>
    <row r="63" spans="1:12" s="14" customFormat="1" ht="31.5" customHeight="1" x14ac:dyDescent="0.2">
      <c r="A63" s="82"/>
      <c r="B63" s="83" t="s">
        <v>172</v>
      </c>
      <c r="C63" s="84"/>
      <c r="D63" s="84"/>
      <c r="E63" s="84"/>
      <c r="F63" s="85"/>
      <c r="G63" s="95">
        <f>+G11+G25+G45+G51</f>
        <v>618</v>
      </c>
      <c r="H63" s="95">
        <f>+H11+H25+H45+H51</f>
        <v>598.79999999999995</v>
      </c>
      <c r="I63" s="79"/>
      <c r="J63" s="86"/>
      <c r="K63" s="87"/>
    </row>
    <row r="64" spans="1:12" s="14" customFormat="1" ht="17.25" customHeight="1" x14ac:dyDescent="0.2">
      <c r="A64" s="88"/>
      <c r="B64" s="89" t="s">
        <v>173</v>
      </c>
      <c r="C64" s="90"/>
      <c r="D64" s="90"/>
      <c r="E64" s="90"/>
      <c r="F64" s="91"/>
      <c r="G64" s="92"/>
      <c r="H64" s="92"/>
      <c r="I64" s="79"/>
      <c r="J64" s="93"/>
      <c r="K64" s="87"/>
    </row>
    <row r="65" spans="1:10" ht="26.25" x14ac:dyDescent="0.2">
      <c r="A65" s="15"/>
      <c r="B65" s="16" t="s">
        <v>17</v>
      </c>
      <c r="C65" s="18"/>
      <c r="D65" s="18"/>
      <c r="E65" s="18"/>
      <c r="F65" s="18"/>
      <c r="G65" s="19">
        <f>+G13+G14+G16+G21+G29+G31+G35+G53</f>
        <v>573.69999999999993</v>
      </c>
      <c r="H65" s="19">
        <f>+H13+H14+H16+H21+H29+H31+H35+H53</f>
        <v>560.79999999999995</v>
      </c>
      <c r="I65" s="12"/>
      <c r="J65" s="17"/>
    </row>
    <row r="66" spans="1:10" ht="26.25" x14ac:dyDescent="0.2">
      <c r="A66" s="15"/>
      <c r="B66" s="16" t="s">
        <v>18</v>
      </c>
      <c r="C66" s="18"/>
      <c r="D66" s="18"/>
      <c r="E66" s="18"/>
      <c r="F66" s="18"/>
      <c r="G66" s="19">
        <f>+G15+G20+G47</f>
        <v>38</v>
      </c>
      <c r="H66" s="19">
        <f>+H15+H20+H47</f>
        <v>37.9</v>
      </c>
      <c r="I66" s="12"/>
      <c r="J66" s="17"/>
    </row>
    <row r="67" spans="1:10" ht="15" x14ac:dyDescent="0.2">
      <c r="A67" s="15"/>
      <c r="B67" s="16" t="s">
        <v>19</v>
      </c>
      <c r="C67" s="18"/>
      <c r="D67" s="18"/>
      <c r="E67" s="18"/>
      <c r="F67" s="18"/>
      <c r="G67" s="19">
        <f>+G60</f>
        <v>6.3</v>
      </c>
      <c r="H67" s="19">
        <f>+H60</f>
        <v>0.1</v>
      </c>
      <c r="I67" s="12"/>
      <c r="J67" s="17"/>
    </row>
    <row r="68" spans="1:10" ht="26.25" x14ac:dyDescent="0.2">
      <c r="A68" s="15"/>
      <c r="B68" s="16" t="s">
        <v>20</v>
      </c>
      <c r="C68" s="18"/>
      <c r="D68" s="18"/>
      <c r="E68" s="18"/>
      <c r="F68" s="18"/>
      <c r="G68" s="19"/>
      <c r="H68" s="19"/>
      <c r="I68" s="12"/>
      <c r="J68" s="17"/>
    </row>
    <row r="69" spans="1:10" ht="15" x14ac:dyDescent="0.2">
      <c r="A69" s="15"/>
      <c r="B69" s="16" t="s">
        <v>21</v>
      </c>
      <c r="C69" s="18"/>
      <c r="D69" s="18"/>
      <c r="E69" s="18"/>
      <c r="F69" s="18"/>
      <c r="G69" s="19"/>
      <c r="H69" s="19"/>
      <c r="I69" s="12"/>
      <c r="J69" s="17"/>
    </row>
    <row r="70" spans="1:10" ht="15" x14ac:dyDescent="0.2">
      <c r="A70" s="20"/>
      <c r="B70" s="21" t="s">
        <v>22</v>
      </c>
      <c r="C70" s="22"/>
      <c r="D70" s="22"/>
      <c r="E70" s="22"/>
      <c r="F70" s="22"/>
      <c r="G70" s="19"/>
      <c r="H70" s="19"/>
      <c r="I70" s="12"/>
      <c r="J70" s="17"/>
    </row>
    <row r="71" spans="1:10" ht="57" x14ac:dyDescent="0.2">
      <c r="A71" s="23"/>
      <c r="B71" s="24" t="s">
        <v>6</v>
      </c>
      <c r="C71" s="25"/>
      <c r="D71" s="25"/>
      <c r="E71" s="25"/>
      <c r="F71" s="25"/>
      <c r="G71" s="13"/>
      <c r="H71" s="13"/>
      <c r="I71" s="12"/>
      <c r="J71" s="17"/>
    </row>
    <row r="72" spans="1:10" ht="33" customHeight="1" x14ac:dyDescent="0.2">
      <c r="A72" s="26"/>
      <c r="B72" s="27" t="s">
        <v>8</v>
      </c>
      <c r="C72" s="27"/>
      <c r="D72" s="27"/>
      <c r="E72" s="27"/>
      <c r="F72" s="27"/>
      <c r="G72" s="28">
        <f>+G63+G71</f>
        <v>618</v>
      </c>
      <c r="H72" s="28">
        <f>+H63+H71</f>
        <v>598.79999999999995</v>
      </c>
      <c r="I72" s="12"/>
      <c r="J72" s="17"/>
    </row>
    <row r="73" spans="1:10" ht="15.75" x14ac:dyDescent="0.2">
      <c r="A73" s="57"/>
      <c r="B73" s="16" t="s">
        <v>7</v>
      </c>
      <c r="C73" s="58"/>
      <c r="D73" s="58"/>
      <c r="E73" s="58"/>
      <c r="F73" s="58"/>
      <c r="G73" s="59"/>
      <c r="H73" s="59"/>
      <c r="I73" s="12"/>
      <c r="J73" s="17"/>
    </row>
    <row r="74" spans="1:10" ht="16.350000000000001" customHeight="1" x14ac:dyDescent="0.2">
      <c r="A74" s="60"/>
      <c r="B74" s="55"/>
      <c r="C74" s="61"/>
      <c r="D74" s="61"/>
      <c r="E74" s="61"/>
      <c r="F74" s="61"/>
      <c r="G74" s="62"/>
      <c r="H74" s="62"/>
      <c r="I74" s="12"/>
      <c r="J74" s="17"/>
    </row>
    <row r="75" spans="1:10" x14ac:dyDescent="0.2">
      <c r="A75" s="256" t="s">
        <v>104</v>
      </c>
      <c r="B75" s="256"/>
      <c r="C75" s="256"/>
      <c r="D75" s="256"/>
      <c r="E75" s="256"/>
      <c r="F75" s="256"/>
      <c r="G75" s="256"/>
      <c r="H75" s="55"/>
      <c r="I75" s="29"/>
      <c r="J75" s="30"/>
    </row>
    <row r="76" spans="1:10" x14ac:dyDescent="0.2">
      <c r="A76" s="54"/>
      <c r="B76" s="55"/>
      <c r="C76" s="55"/>
      <c r="D76" s="55"/>
      <c r="E76" s="55"/>
      <c r="F76" s="55"/>
      <c r="G76" s="56"/>
      <c r="H76" s="56"/>
      <c r="I76" s="29"/>
      <c r="J76" s="30"/>
    </row>
    <row r="77" spans="1:10" x14ac:dyDescent="0.2">
      <c r="A77" s="255"/>
      <c r="B77" s="255"/>
      <c r="C77" s="255"/>
      <c r="D77" s="255"/>
      <c r="E77" s="255"/>
      <c r="F77" s="255"/>
      <c r="G77" s="255"/>
      <c r="H77" s="255"/>
      <c r="I77" s="255"/>
      <c r="J77" s="255"/>
    </row>
    <row r="78" spans="1:10" ht="14.45" customHeight="1" x14ac:dyDescent="0.2">
      <c r="A78" s="54"/>
      <c r="B78" s="55"/>
      <c r="C78" s="55"/>
      <c r="D78" s="55"/>
      <c r="E78" s="55"/>
      <c r="F78" s="55"/>
      <c r="G78" s="56"/>
      <c r="H78" s="56"/>
      <c r="I78" s="29"/>
      <c r="J78" s="30"/>
    </row>
    <row r="79" spans="1:10" x14ac:dyDescent="0.2">
      <c r="A79" s="54"/>
      <c r="B79" s="55"/>
      <c r="C79" s="55"/>
      <c r="D79" s="55"/>
      <c r="E79" s="55"/>
      <c r="F79" s="55"/>
      <c r="G79" s="56"/>
      <c r="H79" s="56"/>
      <c r="I79" s="29"/>
      <c r="J79" s="30"/>
    </row>
    <row r="80" spans="1:10" x14ac:dyDescent="0.2">
      <c r="I80" s="32"/>
    </row>
    <row r="81" spans="1:10" x14ac:dyDescent="0.2">
      <c r="A81" s="53"/>
      <c r="B81" s="53"/>
      <c r="C81" s="53"/>
      <c r="D81" s="53"/>
      <c r="E81" s="53"/>
      <c r="F81" s="53"/>
      <c r="G81" s="53"/>
      <c r="H81" s="53"/>
      <c r="I81" s="53"/>
      <c r="J81" s="53"/>
    </row>
  </sheetData>
  <mergeCells count="105">
    <mergeCell ref="A77:J77"/>
    <mergeCell ref="A75:G75"/>
    <mergeCell ref="B22:F22"/>
    <mergeCell ref="D53:D57"/>
    <mergeCell ref="C53:C57"/>
    <mergeCell ref="B53:B57"/>
    <mergeCell ref="D35:D36"/>
    <mergeCell ref="C35:C36"/>
    <mergeCell ref="E53:E57"/>
    <mergeCell ref="A29:A31"/>
    <mergeCell ref="B29:B31"/>
    <mergeCell ref="A53:A57"/>
    <mergeCell ref="B52:F52"/>
    <mergeCell ref="A51:F51"/>
    <mergeCell ref="D32:D33"/>
    <mergeCell ref="B43:B44"/>
    <mergeCell ref="C43:C44"/>
    <mergeCell ref="G29:G30"/>
    <mergeCell ref="F35:F36"/>
    <mergeCell ref="F32:F33"/>
    <mergeCell ref="G35:G36"/>
    <mergeCell ref="E32:E33"/>
    <mergeCell ref="A61:E61"/>
    <mergeCell ref="B34:F34"/>
    <mergeCell ref="G1:I1"/>
    <mergeCell ref="J9:J10"/>
    <mergeCell ref="F8:F10"/>
    <mergeCell ref="G8:G10"/>
    <mergeCell ref="A8:A10"/>
    <mergeCell ref="I9:I10"/>
    <mergeCell ref="D8:D10"/>
    <mergeCell ref="E8:E10"/>
    <mergeCell ref="B8:B10"/>
    <mergeCell ref="D1:E1"/>
    <mergeCell ref="C8:C10"/>
    <mergeCell ref="G4:I4"/>
    <mergeCell ref="A5:L5"/>
    <mergeCell ref="A6:L6"/>
    <mergeCell ref="A7:L7"/>
    <mergeCell ref="K9:K10"/>
    <mergeCell ref="L9:L10"/>
    <mergeCell ref="H8:H10"/>
    <mergeCell ref="I8:L8"/>
    <mergeCell ref="C59:C60"/>
    <mergeCell ref="D59:D60"/>
    <mergeCell ref="E59:E60"/>
    <mergeCell ref="A47:A50"/>
    <mergeCell ref="H29:H30"/>
    <mergeCell ref="H35:H36"/>
    <mergeCell ref="H47:H49"/>
    <mergeCell ref="F53:F59"/>
    <mergeCell ref="F38:F42"/>
    <mergeCell ref="D43:D44"/>
    <mergeCell ref="E47:E49"/>
    <mergeCell ref="F47:F49"/>
    <mergeCell ref="A45:F45"/>
    <mergeCell ref="A59:A60"/>
    <mergeCell ref="B59:B60"/>
    <mergeCell ref="E35:E36"/>
    <mergeCell ref="B37:F37"/>
    <mergeCell ref="B46:E46"/>
    <mergeCell ref="F29:F31"/>
    <mergeCell ref="F43:F44"/>
    <mergeCell ref="B38:B42"/>
    <mergeCell ref="C38:C42"/>
    <mergeCell ref="D38:D42"/>
    <mergeCell ref="E38:E42"/>
    <mergeCell ref="B35:B36"/>
    <mergeCell ref="A32:A33"/>
    <mergeCell ref="B20:B21"/>
    <mergeCell ref="A25:E25"/>
    <mergeCell ref="A20:A21"/>
    <mergeCell ref="G47:G49"/>
    <mergeCell ref="A38:A42"/>
    <mergeCell ref="B47:B50"/>
    <mergeCell ref="A43:A44"/>
    <mergeCell ref="C29:C31"/>
    <mergeCell ref="D29:D31"/>
    <mergeCell ref="B32:B33"/>
    <mergeCell ref="E29:E31"/>
    <mergeCell ref="C32:C33"/>
    <mergeCell ref="H53:H59"/>
    <mergeCell ref="E43:E44"/>
    <mergeCell ref="K20:K21"/>
    <mergeCell ref="L20:L21"/>
    <mergeCell ref="A11:E11"/>
    <mergeCell ref="E17:E18"/>
    <mergeCell ref="E13:E16"/>
    <mergeCell ref="B13:B16"/>
    <mergeCell ref="A13:A16"/>
    <mergeCell ref="A17:A18"/>
    <mergeCell ref="B17:B18"/>
    <mergeCell ref="C17:C18"/>
    <mergeCell ref="D17:D18"/>
    <mergeCell ref="B12:F12"/>
    <mergeCell ref="F17:F18"/>
    <mergeCell ref="J20:J21"/>
    <mergeCell ref="B28:F28"/>
    <mergeCell ref="B26:F26"/>
    <mergeCell ref="C20:C21"/>
    <mergeCell ref="D20:D21"/>
    <mergeCell ref="E20:E21"/>
    <mergeCell ref="G53:G59"/>
    <mergeCell ref="I20:I21"/>
    <mergeCell ref="A35:A36"/>
  </mergeCells>
  <phoneticPr fontId="3" type="noConversion"/>
  <pageMargins left="0.39370078740157483" right="0.39370078740157483" top="0.39370078740157483" bottom="0.39370078740157483" header="0" footer="0"/>
  <pageSetup paperSize="9" scale="5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Metinio plano forma</vt:lpstr>
      <vt:lpstr>'Metinio plano forma'!Print_Area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Giedrė Liekė</cp:lastModifiedBy>
  <cp:lastPrinted>2025-03-03T12:54:09Z</cp:lastPrinted>
  <dcterms:created xsi:type="dcterms:W3CDTF">2008-01-09T09:46:52Z</dcterms:created>
  <dcterms:modified xsi:type="dcterms:W3CDTF">2026-03-02T12:28:14Z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