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glieke\Documents\Sen dokumentai\Seniunijos\2026\2025 m. plano ataskaitos\"/>
    </mc:Choice>
  </mc:AlternateContent>
  <xr:revisionPtr revIDLastSave="0" documentId="13_ncr:1_{09E3D21B-A721-4B6E-BC82-16CFC1677103}" xr6:coauthVersionLast="47" xr6:coauthVersionMax="47" xr10:uidLastSave="{00000000-0000-0000-0000-000000000000}"/>
  <bookViews>
    <workbookView xWindow="-120" yWindow="-120" windowWidth="29040" windowHeight="15720" tabRatio="988" xr2:uid="{00000000-000D-0000-FFFF-FFFF00000000}"/>
  </bookViews>
  <sheets>
    <sheet name="Metinio plano forma" sheetId="28" r:id="rId1"/>
  </sheets>
  <definedNames>
    <definedName name="_xlnm._FilterDatabase" localSheetId="0" hidden="1">'Metinio plano forma'!$B$10:$AD$68</definedName>
    <definedName name="_xlnm.Print_Area" localSheetId="0">'Metinio plano forma'!$B$1:$M$70</definedName>
  </definedName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62" i="28" l="1"/>
  <c r="I61" i="28"/>
  <c r="I60" i="28"/>
  <c r="I50" i="28"/>
  <c r="I49" i="28"/>
  <c r="I44" i="28"/>
  <c r="I43" i="28" s="1"/>
  <c r="I35" i="28"/>
  <c r="I22" i="28"/>
  <c r="I19" i="28"/>
  <c r="I12" i="28"/>
  <c r="H35" i="28"/>
  <c r="H44" i="28"/>
  <c r="H43" i="28" s="1"/>
  <c r="H50" i="28"/>
  <c r="H62" i="28"/>
  <c r="H61" i="28"/>
  <c r="H60" i="28"/>
  <c r="H49" i="28"/>
  <c r="H22" i="28"/>
  <c r="I67" i="28" l="1"/>
  <c r="I58" i="28"/>
  <c r="I11" i="28"/>
  <c r="I56" i="28" s="1"/>
  <c r="H67" i="28"/>
  <c r="H58" i="28"/>
  <c r="H19" i="28"/>
  <c r="H12" i="28"/>
  <c r="H11" i="28" l="1"/>
  <c r="H56" i="28" s="1"/>
</calcChain>
</file>

<file path=xl/sharedStrings.xml><?xml version="1.0" encoding="utf-8"?>
<sst xmlns="http://schemas.openxmlformats.org/spreadsheetml/2006/main" count="218" uniqueCount="173">
  <si>
    <t>2</t>
  </si>
  <si>
    <t>Vertinimo kriterijai</t>
  </si>
  <si>
    <t>Pavadinimas</t>
  </si>
  <si>
    <t>1</t>
  </si>
  <si>
    <t>3</t>
  </si>
  <si>
    <t>Programos uždavinio, priemonės kodas ir požymis</t>
  </si>
  <si>
    <t>Uždavinio, priemonės pavadinimas, finansavimo šaltiniai</t>
  </si>
  <si>
    <t>1. Savivaldybės biudžetas (įskaitant skolintas lėšas)</t>
  </si>
  <si>
    <t>Iš jo:</t>
  </si>
  <si>
    <t>2. Kiti šaltiniai (Europos Sąjungos finansinė parama projektams įgyvendinti ir kitos teisėtai gautos lėšos, nurodant atskirus šaltinius)</t>
  </si>
  <si>
    <t>Iš jų: regioninių pažangos priemonių lėšos</t>
  </si>
  <si>
    <t>IŠ VISO programai finansuoti pagal finansavimo šaltinius (1 ir 2 punktai)</t>
  </si>
  <si>
    <t>IŠ VISO</t>
  </si>
  <si>
    <t>Veiklos kodas</t>
  </si>
  <si>
    <t>Veiklos pavadinimas</t>
  </si>
  <si>
    <t>Atsakingas vykdytojas</t>
  </si>
  <si>
    <t>PATVIRTINTA</t>
  </si>
  <si>
    <t xml:space="preserve">Kėdainių rajono savivaldybės administracijos direktoriaus </t>
  </si>
  <si>
    <t>Finansavimo šaltinis</t>
  </si>
  <si>
    <t>(įstaigos pavadinimas)</t>
  </si>
  <si>
    <t>Planas</t>
  </si>
  <si>
    <r>
      <t>1.1. savivaldybės biudžeto lėšos (nuosavos, be ankstesnių metų likučio)</t>
    </r>
    <r>
      <rPr>
        <b/>
        <i/>
        <sz val="10"/>
        <color theme="1"/>
        <rFont val="Times New Roman"/>
        <family val="1"/>
      </rPr>
      <t xml:space="preserve"> SB</t>
    </r>
  </si>
  <si>
    <r>
      <t xml:space="preserve">1.2. Lietuvos Respublikos valstybės biudžeto dotacijos </t>
    </r>
    <r>
      <rPr>
        <b/>
        <i/>
        <sz val="10"/>
        <color theme="1"/>
        <rFont val="Times New Roman"/>
        <family val="1"/>
      </rPr>
      <t>SBVB</t>
    </r>
  </si>
  <si>
    <r>
      <t>1.3. Pajamų įmokos ir kitos pajamos</t>
    </r>
    <r>
      <rPr>
        <b/>
        <i/>
        <sz val="10"/>
        <color theme="1"/>
        <rFont val="Times New Roman"/>
        <family val="1"/>
      </rPr>
      <t xml:space="preserve"> ĮP</t>
    </r>
  </si>
  <si>
    <r>
      <t xml:space="preserve">1.4. Europos Sąjungos ir kitos tarptautinės finansinės paramos lėšos </t>
    </r>
    <r>
      <rPr>
        <b/>
        <i/>
        <sz val="10"/>
        <color theme="1"/>
        <rFont val="Times New Roman"/>
        <family val="1"/>
      </rPr>
      <t xml:space="preserve"> ES</t>
    </r>
  </si>
  <si>
    <r>
      <t xml:space="preserve">1.5. Skolintos lėšos </t>
    </r>
    <r>
      <rPr>
        <b/>
        <i/>
        <sz val="10"/>
        <color theme="1"/>
        <rFont val="Times New Roman"/>
        <family val="1"/>
      </rPr>
      <t>SK</t>
    </r>
  </si>
  <si>
    <r>
      <t>1.6. Ankstesnių metų likučiai</t>
    </r>
    <r>
      <rPr>
        <b/>
        <i/>
        <sz val="10"/>
        <color theme="1"/>
        <rFont val="Times New Roman"/>
        <family val="1"/>
      </rPr>
      <t xml:space="preserve"> SBL</t>
    </r>
  </si>
  <si>
    <t>Organizuoti Lietuvos Respublikos teisės aktuose numatytos paramos bei paslaugų asmenims ir šeimoms teikimą, skatinti socialinę integraciją</t>
  </si>
  <si>
    <t>Socialinių išmokų bei kompensacijų (būsto šildymo išlaidų, išlaidų šaltam bei nuotekoms ir išlaidų karštam vandeniui), paramos mirties atveju teikimas ir administravimas</t>
  </si>
  <si>
    <t>Socialinės paramos specialistas</t>
  </si>
  <si>
    <t>SBVB</t>
  </si>
  <si>
    <t>SB</t>
  </si>
  <si>
    <t>Asmenų gaunančių vienkartines išmokas mirus artimiesiems skaičius</t>
  </si>
  <si>
    <t>Prašymų būsto šildymo išlaidų kompensavimui priėmimas ir administravimas</t>
  </si>
  <si>
    <t>0,97</t>
  </si>
  <si>
    <t>Prašymų socialinėms išmokoms priėmimas ir administravimas</t>
  </si>
  <si>
    <t>Užtikrinti ir gerinti stacionarias ir nestacionarias socialines paslaugas socialinę riziką patiriančioms šeimoms, asmenims ir vaikams</t>
  </si>
  <si>
    <t>Seniūnas</t>
  </si>
  <si>
    <t>Užimtumo didinimo programos dalyvių skaičius</t>
  </si>
  <si>
    <t>Apšvietimo tinklų elektros energijos sunaudojimas seniūnijose, apšvietimo tinklų priežiūra</t>
  </si>
  <si>
    <t>Gerinti susisiekimo infrastruktūrą, užtikrinant gyventojų darnų judumą bei mobilumą</t>
  </si>
  <si>
    <t xml:space="preserve">Bendro naudojimo teritorijų tvarkymas ir priežiūra seniūnijose, teritorijų priežiūrai reikalingos įrangos įsigijimas </t>
  </si>
  <si>
    <t>ĮP</t>
  </si>
  <si>
    <t>Bendro naudojimo  teritorijos ( ha) tvarkymas</t>
  </si>
  <si>
    <t>Įregistruotų žemės ūkio valdų skaičius (įregistravimas, išregistravimas, kasmetinis duomenų atnaujinimas)</t>
  </si>
  <si>
    <t>Įregistruotų ūkininkų ūkių skaičius (įregistravimas, išregistravimas, duomenų atnaujinimas)</t>
  </si>
  <si>
    <t>Paramos už žemės ūkio naudmenas ir kitus plotus bei gyvulius priimtų paraiškų skaičius (pasėlių deklaracijos pildymas, deklaruojamų laukų įbraižymas, duomenų keitimas, pasikeitusių KŽS ribų aprašymas)</t>
  </si>
  <si>
    <t xml:space="preserve"> Paramos už žemės ūkio naudmenų ir kitus  plotus bei gyvulius  paraiškų priėmimas</t>
  </si>
  <si>
    <t>Žemės ūkio valdų atnaujinimas, naujų ūkininkų ūkių registravimas, išregistravimas, duomenų keitimas</t>
  </si>
  <si>
    <t xml:space="preserve">Valstybės perduotų savivaldybėms žemės ūkio funkcijų vykdymas, konsultuojant rajono asmenis ūkininkavimo, žemės ūkio technikos registravimo ir kitais su žemės ūkiu susijusiais klausimais </t>
  </si>
  <si>
    <t>Žemės ūkio specialistas</t>
  </si>
  <si>
    <t>Dalyvauti seminaruose/ konsultuoti dėl paraiškų pildymo</t>
  </si>
  <si>
    <t>Žemės ūkio klausimų koordinavimas, kaimo plėtros bei paramos žemės ūkiui ir kaimo plėtrai priemonių  įgyvendinimas</t>
  </si>
  <si>
    <t>Sudaryti sąlygas kokybiškai įgyvendinti teisės aktuose nustatytas Savivaldybei funkcijas, mažinant administracinę naštą, įgyvendinant lygias galimybes užtikrinančias bei korupcijos prevencijos priemones</t>
  </si>
  <si>
    <t>Asmenų gaunančių socialinę paramą skaičius</t>
  </si>
  <si>
    <t>Gatvių apšvietimas ir apšvietimo įrengimų priežiūra, remontas</t>
  </si>
  <si>
    <t>Vidutinis seniūnijos gatvių apšvietimo laikas tamsiuoju paros laiku, val.</t>
  </si>
  <si>
    <t xml:space="preserve">Autobokštelio nuomos vnt. skaičius </t>
  </si>
  <si>
    <t>Su ūkininkais bedradarbiaujant nužvyruota vietinės ar vidaus reikšmės kelių km</t>
  </si>
  <si>
    <t xml:space="preserve">Prižiūrėti ir tvarkyti seniūnijos bendrasias (viešąsias) teritorijas </t>
  </si>
  <si>
    <t>Seniūnas Seniūnaičiai</t>
  </si>
  <si>
    <t>Išrinkti ir apdovanoti I etapo laureatai</t>
  </si>
  <si>
    <t>Priimta gyvenamosios vietos atvykimo ir išvykimo deklaracijų, vnt.</t>
  </si>
  <si>
    <t xml:space="preserve">Kėdainių rajono savivaldybės užimtumo didinimo programos įgyvendinimas </t>
  </si>
  <si>
    <t>Gyventojų skaičius seniūnijoje</t>
  </si>
  <si>
    <t>Seniūnaičių skaičius seniūnijoje</t>
  </si>
  <si>
    <t>Išnagrinėta įvairaus pobūdžio prašymų ir raštų vnt./ išduota pažymų vnt./ išleista veiklos organizavimo įsakymų vnt.</t>
  </si>
  <si>
    <t xml:space="preserve">Seniūnas           Vyr.specialistas      </t>
  </si>
  <si>
    <t>*Seniūnija dalyvauja priemonės įgyvendinime; asignavimai numatyti Savivaldybės administracijos biudžete</t>
  </si>
  <si>
    <t>Seniūnijoje patvirtintų etatų skaičių</t>
  </si>
  <si>
    <t>Prašymų dėl  paramos mirties atveju priėmimas ir administravimas</t>
  </si>
  <si>
    <t>Įgyvendinimas Kėdainių rajono savivaldybės užimtumo didinimo programos</t>
  </si>
  <si>
    <t xml:space="preserve">Kokybiškai ir efektyviai vykdyti seniūnijai teiesės aktais priskirtas fuinkcijas,  užtikrinti laiku ir tinkamai teikiamų paslaugų kokybę. </t>
  </si>
  <si>
    <r>
      <t>Žvyruoti vietinės ir vietinės vidaus reikšmės kelius, kelius į vienkiemius ar / ir dirbamus laukus</t>
    </r>
    <r>
      <rPr>
        <sz val="10"/>
        <color rgb="FFFF0000"/>
        <rFont val="Times New Roman"/>
        <family val="1"/>
      </rPr>
      <t xml:space="preserve"> </t>
    </r>
  </si>
  <si>
    <t xml:space="preserve">Tvarkyti kelius bei gatves seniūnijos teritorijoje, užtiktinti eismo saugumą.* </t>
  </si>
  <si>
    <t xml:space="preserve">Medeliams ir želdiniams sodinti ir prižiūrėti * </t>
  </si>
  <si>
    <t>Konkursui „Gražiausiai tvarkoma aplinka“ I etapo organizavimu *</t>
  </si>
  <si>
    <t>SOCIALINĖS GEROVĖS UŽTIKRINIMO PROGRAMA (02)</t>
  </si>
  <si>
    <t>Skirti 2025 m. asignavimai ir kitos lėšos, tūkst. Eur</t>
  </si>
  <si>
    <t xml:space="preserve">Socialinės paramos specialistas </t>
  </si>
  <si>
    <t>DARNIOS APLINKOS IR INFRASTRUKTŪROS PLĖTROS PROGRAMA (03)</t>
  </si>
  <si>
    <t>EKONOMINĖS PLĖTROS  PROGRAMA (04)</t>
  </si>
  <si>
    <t>SAVIVALDYBĖS VALDYMO TOBULINIMO PROGRAMA (05)</t>
  </si>
  <si>
    <t>002-01-05 (T)</t>
  </si>
  <si>
    <t>002-01-05-01 (TP)</t>
  </si>
  <si>
    <t>002-01-07 (T, P)</t>
  </si>
  <si>
    <t>002-01-05-15 (TP)</t>
  </si>
  <si>
    <t xml:space="preserve">Prižiūrėti ir plėtoti energetinę infrastruktūrą, diegti energiją taupančias priemones </t>
  </si>
  <si>
    <t>003-01-06 (T)</t>
  </si>
  <si>
    <t>003-01-06-03 (TP)</t>
  </si>
  <si>
    <t>003-01-07 (T)</t>
  </si>
  <si>
    <t>003-01-07-01 (TP)</t>
  </si>
  <si>
    <t xml:space="preserve">Vietinės reikšmės kelių ir gatvių remontas, priežiūra ir palaikymas,  saugaus eismo ir darnaus judumo priemonių diegimas (KPP) </t>
  </si>
  <si>
    <t>003-01-07-02 (TP)</t>
  </si>
  <si>
    <t>Kelių dangos gerinimo finansavimas seniūnijose</t>
  </si>
  <si>
    <t>Prižiūrėti, tvarkyti savivaldybės viešąsias teritorijas, gerinti kraštovaizdžio apsaugą, didinti jo patrauklumą</t>
  </si>
  <si>
    <t>003-01-03 (T)</t>
  </si>
  <si>
    <t>003-01-03-05 (TP)</t>
  </si>
  <si>
    <t>Želdynų ir želdinių apsauga, tvarkymas, būklės stebėsena, gėlynų kūrimas</t>
  </si>
  <si>
    <t>003-01-03-01 (TP)</t>
  </si>
  <si>
    <t>Plėtoti tvarų ir efektyvų žemės ūkį</t>
  </si>
  <si>
    <t>004-01-02 (T)</t>
  </si>
  <si>
    <t>004-01-02-01 (TP)</t>
  </si>
  <si>
    <t>005-01-01-10 (TP)</t>
  </si>
  <si>
    <t>005-01-01 (T)</t>
  </si>
  <si>
    <t>Seniūnijos veiklos užtikrinimas</t>
  </si>
  <si>
    <t>*</t>
  </si>
  <si>
    <t>KĖDAINIŲ RAJONO SAVIVALDYBĖS ADMINISTRACIJOS JOSVAINIŲ SENIŪNIJA</t>
  </si>
  <si>
    <t>45</t>
  </si>
  <si>
    <t>6,6</t>
  </si>
  <si>
    <t>6</t>
  </si>
  <si>
    <t>Elektros energetikos technikas</t>
  </si>
  <si>
    <t>Lempų pakeitimas į taupančias LED lempas, skaičius</t>
  </si>
  <si>
    <t>150</t>
  </si>
  <si>
    <t xml:space="preserve">Seniūnas  </t>
  </si>
  <si>
    <t xml:space="preserve">Kapitališkai suremontuoti, išasfaltuoti Josvainių mstl., Skroblų g.(Nuo Labūnavos g. iki Ariogalos g.) kv.m. </t>
  </si>
  <si>
    <t>1956</t>
  </si>
  <si>
    <t xml:space="preserve">Seniūnijos keliuose ir gatvėse su asfaltbetonio danga užtaisyti duobes ir išdaužas kv.m. </t>
  </si>
  <si>
    <t>500</t>
  </si>
  <si>
    <t>Atnaujinti dalį asfaltbetonio dangos Kunionių k. Rožių gatvėje kv. m.</t>
  </si>
  <si>
    <t>1100</t>
  </si>
  <si>
    <t>25</t>
  </si>
  <si>
    <t xml:space="preserve">Seniūnas </t>
  </si>
  <si>
    <t>3,8</t>
  </si>
  <si>
    <t xml:space="preserve">Seniūnas     </t>
  </si>
  <si>
    <t>170 /15</t>
  </si>
  <si>
    <t>Pasodinta gėlių vnt. / apgenėta ir/ar pašalinta medžių vnt.</t>
  </si>
  <si>
    <t>Seniūnas Traktorininkas</t>
  </si>
  <si>
    <t>18,5</t>
  </si>
  <si>
    <t>550</t>
  </si>
  <si>
    <t>Prižiūrimų kapinių skaičius</t>
  </si>
  <si>
    <t>5</t>
  </si>
  <si>
    <t>3/3/225</t>
  </si>
  <si>
    <t>1/3/130</t>
  </si>
  <si>
    <t>2/5</t>
  </si>
  <si>
    <t>10</t>
  </si>
  <si>
    <t>11,15</t>
  </si>
  <si>
    <t>Atnaujinti kelio ženklus ir gatvių pavadinimų lenteles vnt.</t>
  </si>
  <si>
    <t>Vykdyti gatvių ir žvyrkelių dulkėtumo mažinimo programą km</t>
  </si>
  <si>
    <t xml:space="preserve">Kelių greideriavimas, tūkst. kv. m. </t>
  </si>
  <si>
    <t>3102</t>
  </si>
  <si>
    <t>420 /250/ 85</t>
  </si>
  <si>
    <t>223</t>
  </si>
  <si>
    <r>
      <rPr>
        <b/>
        <sz val="10"/>
        <color theme="5" tint="-0.249977111117893"/>
        <rFont val="Times New Roman"/>
        <family val="1"/>
        <charset val="186"/>
      </rPr>
      <t>Panaudoti</t>
    </r>
    <r>
      <rPr>
        <b/>
        <sz val="10"/>
        <color theme="1"/>
        <rFont val="Times New Roman"/>
        <family val="1"/>
        <charset val="186"/>
      </rPr>
      <t xml:space="preserve"> 2025 m. asignavimai ir kitos lėšos, tūkst. Eur</t>
    </r>
  </si>
  <si>
    <t>Faktas</t>
  </si>
  <si>
    <t>Nukrypimų nuo plano priežastys, pastabos, komentarai</t>
  </si>
  <si>
    <t>2025 METŲ VEIKLOS PLANO ATASKAITA</t>
  </si>
  <si>
    <t>10/4/311</t>
  </si>
  <si>
    <t>0/2/188</t>
  </si>
  <si>
    <t>Duomenis yra sujungti kartu su Pernaravos seniūnija, todėl padidėjo įregistravimas, išregistravimas, ir kasmetinis duomenų atnaujinimas</t>
  </si>
  <si>
    <t xml:space="preserve">Asmenų, gaunančių šildymo išlaidų kompensaciją (kietas kuras), skaičius </t>
  </si>
  <si>
    <t>Pasikeitus teisės aktams dalis gyventojų neteko teisės gauti šildymo kompensaciją</t>
  </si>
  <si>
    <t>Įvykdyta pagal gautus prašymus</t>
  </si>
  <si>
    <t>Šviestuvai su natrio lempomis pakeisti į LED šviestuvus</t>
  </si>
  <si>
    <t>Mažesnis autobokštelio poreikis, nes pakeisti šviestuvai</t>
  </si>
  <si>
    <t xml:space="preserve">Pakeisti visi šviestuvai į LED šviestuvus bei  daugiau pakabinta papildomai naujų šviestuvų </t>
  </si>
  <si>
    <t>Užbaigti kapitalinio remonto darbai</t>
  </si>
  <si>
    <t>Atsirado papildomai naujų duobių ir išdaužų</t>
  </si>
  <si>
    <t>Užbaigti Rožių g. atnaujinimo darbai</t>
  </si>
  <si>
    <t>Kelio ženklai pastatyti ir pakeisti pagal poreikį</t>
  </si>
  <si>
    <t>Sumažėjo dėl Gailiakaimio k. viešojo kelio JS-56 remonto</t>
  </si>
  <si>
    <t>160/15</t>
  </si>
  <si>
    <t>3/105</t>
  </si>
  <si>
    <t>Ūkininkai konsultuoti dėl tiesioginių išmokų teisės aktų pakeitimo, trąšų ir augalų apsaugos žurnalų pildymo bei augalų apsaugos purškimo registravimo</t>
  </si>
  <si>
    <t>Atvyko daugiau gyventojų</t>
  </si>
  <si>
    <t>316/280/81</t>
  </si>
  <si>
    <t>Priimta daugiau atvykimo ir išvykimo deklaracijų</t>
  </si>
  <si>
    <t>Konkurso "Gražiausiai tvarkoma aplinka" I etapo organizavimą vykdė Kėdainių rajono savivaldybės administracija</t>
  </si>
  <si>
    <t>Įvykdyta, ne visi darbuotojai išdirbo 4 mėnesius</t>
  </si>
  <si>
    <t>Įvykdyta</t>
  </si>
  <si>
    <t>Įvykdyta pagal poreikį</t>
  </si>
  <si>
    <t>Įvykdyta pagal gautus prašymus ir poreikį</t>
  </si>
  <si>
    <t>2026 m. vasario 27 d. įsakymu  Nr. AD-1-172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</si>
</sst>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L_t_-;\-* #,##0.00\ _L_t_-;_-* &quot;-&quot;??\ _L_t_-;_-@_-"/>
    <numFmt numFmtId="165" formatCode="0.0"/>
    <numFmt numFmtId="166" formatCode="#,##0.0"/>
  </numFmts>
  <fonts count="58" x14ac:knownFonts="1">
    <font>
      <sz val="10"/>
      <name val="Arial"/>
      <charset val="186"/>
    </font>
    <font>
      <sz val="10"/>
      <name val="Times New Roman"/>
      <family val="1"/>
      <charset val="186"/>
    </font>
    <font>
      <sz val="10"/>
      <name val="Arial"/>
      <family val="2"/>
      <charset val="186"/>
    </font>
    <font>
      <sz val="8"/>
      <name val="Arial"/>
      <family val="2"/>
      <charset val="186"/>
    </font>
    <font>
      <sz val="9"/>
      <color theme="1"/>
      <name val="Times New Roman"/>
      <family val="1"/>
      <charset val="186"/>
    </font>
    <font>
      <b/>
      <sz val="9"/>
      <color theme="1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name val="Arial"/>
      <family val="2"/>
    </font>
    <font>
      <sz val="10"/>
      <color theme="1"/>
      <name val="Arial"/>
      <family val="2"/>
      <charset val="186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i/>
      <sz val="10"/>
      <color theme="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i/>
      <sz val="10"/>
      <color theme="1"/>
      <name val="Times New Roman"/>
      <family val="1"/>
    </font>
    <font>
      <i/>
      <sz val="10"/>
      <color theme="1"/>
      <name val="Arial"/>
      <family val="2"/>
      <charset val="186"/>
    </font>
    <font>
      <b/>
      <sz val="12"/>
      <color rgb="FF002060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</font>
    <font>
      <sz val="10"/>
      <color rgb="FFFF0000"/>
      <name val="Times New Roman"/>
      <family val="1"/>
      <charset val="186"/>
    </font>
    <font>
      <b/>
      <sz val="10"/>
      <name val="Times New Roman"/>
      <family val="1"/>
    </font>
    <font>
      <i/>
      <sz val="10"/>
      <color theme="1"/>
      <name val="Times New Roman"/>
      <family val="1"/>
    </font>
    <font>
      <sz val="10"/>
      <color theme="1"/>
      <name val="Times New Roman"/>
      <family val="1"/>
    </font>
    <font>
      <i/>
      <sz val="11"/>
      <name val="Times New Roman"/>
      <family val="1"/>
      <charset val="186"/>
    </font>
    <font>
      <i/>
      <sz val="9"/>
      <name val="Times New Roman"/>
      <family val="1"/>
      <charset val="186"/>
    </font>
    <font>
      <i/>
      <sz val="9"/>
      <color indexed="8"/>
      <name val="Times New Roman"/>
      <family val="1"/>
      <charset val="186"/>
    </font>
    <font>
      <sz val="9"/>
      <color rgb="FFFF0000"/>
      <name val="Times New Roman"/>
      <family val="1"/>
      <charset val="186"/>
    </font>
    <font>
      <sz val="10"/>
      <color rgb="FFFF0000"/>
      <name val="Arial"/>
      <family val="2"/>
      <charset val="186"/>
    </font>
    <font>
      <i/>
      <sz val="10"/>
      <color rgb="FFFF0000"/>
      <name val="Arial"/>
      <family val="2"/>
      <charset val="186"/>
    </font>
    <font>
      <sz val="10"/>
      <color rgb="FFFF0000"/>
      <name val="Times New Roman"/>
      <family val="1"/>
    </font>
    <font>
      <b/>
      <sz val="12"/>
      <color theme="1"/>
      <name val="Times New Roman"/>
      <family val="1"/>
    </font>
    <font>
      <i/>
      <sz val="12"/>
      <color rgb="FFFF0000"/>
      <name val="Calibri"/>
      <family val="2"/>
      <charset val="186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rgb="FFFF0000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color theme="1"/>
      <name val="Times New Roman"/>
      <family val="1"/>
    </font>
    <font>
      <b/>
      <sz val="11"/>
      <name val="Times New Roman"/>
      <family val="1"/>
    </font>
    <font>
      <b/>
      <sz val="11"/>
      <color rgb="FFFF0000"/>
      <name val="Times New Roman"/>
      <family val="1"/>
    </font>
    <font>
      <sz val="11"/>
      <name val="Times New Roman"/>
      <family val="1"/>
    </font>
    <font>
      <sz val="11"/>
      <color rgb="FFFF0000"/>
      <name val="Times New Roman"/>
      <family val="1"/>
    </font>
    <font>
      <i/>
      <sz val="11"/>
      <name val="Times New Roman"/>
      <family val="1"/>
    </font>
    <font>
      <i/>
      <sz val="11"/>
      <color indexed="8"/>
      <name val="Times New Roman"/>
      <family val="1"/>
    </font>
    <font>
      <sz val="11"/>
      <color theme="1"/>
      <name val="Times New Roman"/>
      <family val="1"/>
    </font>
    <font>
      <sz val="12"/>
      <color rgb="FFFF0000"/>
      <name val="Arial"/>
      <family val="2"/>
      <charset val="186"/>
    </font>
    <font>
      <sz val="12"/>
      <color theme="1"/>
      <name val="Arial"/>
      <family val="2"/>
      <charset val="186"/>
    </font>
    <font>
      <sz val="10"/>
      <color indexed="8"/>
      <name val="Times New Roman"/>
      <family val="1"/>
      <charset val="186"/>
    </font>
    <font>
      <i/>
      <sz val="10"/>
      <name val="Times New Roman"/>
      <family val="1"/>
    </font>
    <font>
      <i/>
      <sz val="10"/>
      <name val="Times New Roman"/>
      <family val="1"/>
      <charset val="186"/>
    </font>
    <font>
      <b/>
      <sz val="11"/>
      <name val="Times New Roman"/>
      <family val="1"/>
      <charset val="186"/>
    </font>
    <font>
      <b/>
      <sz val="12"/>
      <name val="Times New Roman"/>
      <family val="1"/>
      <charset val="186"/>
    </font>
    <font>
      <b/>
      <u/>
      <sz val="12"/>
      <color theme="1"/>
      <name val="Times New Roman"/>
      <family val="1"/>
      <charset val="186"/>
    </font>
    <font>
      <b/>
      <sz val="10"/>
      <color theme="5" tint="-0.249977111117893"/>
      <name val="Times New Roman"/>
      <family val="1"/>
      <charset val="186"/>
    </font>
    <font>
      <sz val="9"/>
      <name val="Times New Roman"/>
      <family val="1"/>
    </font>
    <font>
      <b/>
      <sz val="9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indexed="26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CC"/>
        <bgColor indexed="9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3">
    <xf numFmtId="0" fontId="0" fillId="0" borderId="0"/>
    <xf numFmtId="0" fontId="2" fillId="0" borderId="0"/>
    <xf numFmtId="0" fontId="1" fillId="0" borderId="0"/>
    <xf numFmtId="164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1" fillId="0" borderId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1" fillId="0" borderId="0"/>
    <xf numFmtId="0" fontId="7" fillId="0" borderId="0"/>
    <xf numFmtId="0" fontId="1" fillId="0" borderId="0"/>
  </cellStyleXfs>
  <cellXfs count="330">
    <xf numFmtId="0" fontId="0" fillId="0" borderId="0" xfId="0"/>
    <xf numFmtId="0" fontId="4" fillId="0" borderId="0" xfId="0" applyFont="1" applyAlignment="1">
      <alignment wrapText="1"/>
    </xf>
    <xf numFmtId="0" fontId="5" fillId="0" borderId="0" xfId="0" applyFont="1" applyAlignment="1">
      <alignment wrapText="1"/>
    </xf>
    <xf numFmtId="0" fontId="5" fillId="0" borderId="1" xfId="0" applyFont="1" applyBorder="1" applyAlignment="1">
      <alignment wrapText="1"/>
    </xf>
    <xf numFmtId="49" fontId="9" fillId="0" borderId="0" xfId="0" applyNumberFormat="1" applyFont="1" applyAlignment="1">
      <alignment wrapText="1"/>
    </xf>
    <xf numFmtId="49" fontId="6" fillId="0" borderId="0" xfId="0" applyNumberFormat="1" applyFont="1" applyAlignment="1">
      <alignment wrapText="1"/>
    </xf>
    <xf numFmtId="0" fontId="6" fillId="0" borderId="0" xfId="0" applyFont="1"/>
    <xf numFmtId="0" fontId="6" fillId="0" borderId="0" xfId="0" applyFont="1" applyAlignment="1">
      <alignment wrapText="1"/>
    </xf>
    <xf numFmtId="49" fontId="6" fillId="3" borderId="0" xfId="0" applyNumberFormat="1" applyFont="1" applyFill="1" applyAlignment="1">
      <alignment horizontal="left" wrapText="1"/>
    </xf>
    <xf numFmtId="165" fontId="6" fillId="2" borderId="1" xfId="0" applyNumberFormat="1" applyFont="1" applyFill="1" applyBorder="1" applyAlignment="1">
      <alignment horizontal="left" vertical="top" wrapText="1"/>
    </xf>
    <xf numFmtId="166" fontId="6" fillId="3" borderId="0" xfId="0" applyNumberFormat="1" applyFont="1" applyFill="1" applyAlignment="1">
      <alignment horizontal="left" vertical="top" wrapText="1"/>
    </xf>
    <xf numFmtId="0" fontId="6" fillId="3" borderId="0" xfId="0" applyFont="1" applyFill="1" applyAlignment="1">
      <alignment vertical="top" wrapText="1"/>
    </xf>
    <xf numFmtId="166" fontId="13" fillId="6" borderId="1" xfId="4" applyNumberFormat="1" applyFont="1" applyFill="1" applyBorder="1" applyAlignment="1">
      <alignment horizontal="center" vertical="top" wrapText="1"/>
    </xf>
    <xf numFmtId="0" fontId="8" fillId="2" borderId="0" xfId="0" applyFont="1" applyFill="1"/>
    <xf numFmtId="0" fontId="6" fillId="0" borderId="1" xfId="4" applyFont="1" applyBorder="1" applyAlignment="1">
      <alignment horizontal="left" vertical="top" wrapText="1"/>
    </xf>
    <xf numFmtId="0" fontId="14" fillId="0" borderId="1" xfId="4" applyFont="1" applyBorder="1" applyAlignment="1">
      <alignment vertical="top" wrapText="1"/>
    </xf>
    <xf numFmtId="0" fontId="6" fillId="0" borderId="1" xfId="4" applyFont="1" applyBorder="1" applyAlignment="1">
      <alignment vertical="top" wrapText="1"/>
    </xf>
    <xf numFmtId="166" fontId="6" fillId="3" borderId="1" xfId="4" applyNumberFormat="1" applyFont="1" applyFill="1" applyBorder="1" applyAlignment="1">
      <alignment horizontal="center" vertical="top" wrapText="1"/>
    </xf>
    <xf numFmtId="166" fontId="6" fillId="3" borderId="0" xfId="0" applyNumberFormat="1" applyFont="1" applyFill="1" applyAlignment="1">
      <alignment horizontal="right" vertical="top" wrapText="1"/>
    </xf>
    <xf numFmtId="0" fontId="13" fillId="0" borderId="1" xfId="4" applyFont="1" applyBorder="1" applyAlignment="1">
      <alignment vertical="top" wrapText="1"/>
    </xf>
    <xf numFmtId="166" fontId="11" fillId="3" borderId="1" xfId="4" applyNumberFormat="1" applyFont="1" applyFill="1" applyBorder="1" applyAlignment="1">
      <alignment horizontal="center" vertical="top" wrapText="1"/>
    </xf>
    <xf numFmtId="0" fontId="11" fillId="3" borderId="1" xfId="4" applyFont="1" applyFill="1" applyBorder="1" applyAlignment="1">
      <alignment horizontal="left" vertical="top" wrapText="1"/>
    </xf>
    <xf numFmtId="0" fontId="14" fillId="3" borderId="1" xfId="4" applyFont="1" applyFill="1" applyBorder="1" applyAlignment="1">
      <alignment vertical="top" wrapText="1"/>
    </xf>
    <xf numFmtId="0" fontId="13" fillId="3" borderId="1" xfId="4" applyFont="1" applyFill="1" applyBorder="1" applyAlignment="1">
      <alignment vertical="top" wrapText="1"/>
    </xf>
    <xf numFmtId="0" fontId="13" fillId="6" borderId="1" xfId="4" applyFont="1" applyFill="1" applyBorder="1" applyAlignment="1">
      <alignment horizontal="left" vertical="top" wrapText="1"/>
    </xf>
    <xf numFmtId="0" fontId="15" fillId="6" borderId="1" xfId="4" applyFont="1" applyFill="1" applyBorder="1" applyAlignment="1">
      <alignment vertical="top" wrapText="1"/>
    </xf>
    <xf numFmtId="0" fontId="13" fillId="6" borderId="1" xfId="4" applyFont="1" applyFill="1" applyBorder="1" applyAlignment="1">
      <alignment vertical="top" wrapText="1"/>
    </xf>
    <xf numFmtId="0" fontId="13" fillId="7" borderId="1" xfId="4" applyFont="1" applyFill="1" applyBorder="1" applyAlignment="1">
      <alignment horizontal="left" vertical="top" wrapText="1"/>
    </xf>
    <xf numFmtId="0" fontId="10" fillId="7" borderId="1" xfId="4" applyFont="1" applyFill="1" applyBorder="1" applyAlignment="1">
      <alignment vertical="top" wrapText="1"/>
    </xf>
    <xf numFmtId="166" fontId="10" fillId="7" borderId="1" xfId="4" applyNumberFormat="1" applyFont="1" applyFill="1" applyBorder="1" applyAlignment="1">
      <alignment horizontal="center" vertical="top" wrapText="1"/>
    </xf>
    <xf numFmtId="0" fontId="14" fillId="0" borderId="1" xfId="4" applyFont="1" applyBorder="1" applyAlignment="1">
      <alignment horizontal="left" vertical="top" wrapText="1"/>
    </xf>
    <xf numFmtId="166" fontId="14" fillId="3" borderId="1" xfId="4" applyNumberFormat="1" applyFont="1" applyFill="1" applyBorder="1" applyAlignment="1">
      <alignment horizontal="center" vertical="top" wrapText="1"/>
    </xf>
    <xf numFmtId="166" fontId="14" fillId="3" borderId="0" xfId="0" applyNumberFormat="1" applyFont="1" applyFill="1" applyAlignment="1">
      <alignment horizontal="left" vertical="top" wrapText="1"/>
    </xf>
    <xf numFmtId="166" fontId="14" fillId="3" borderId="0" xfId="0" applyNumberFormat="1" applyFont="1" applyFill="1" applyAlignment="1">
      <alignment horizontal="right" vertical="top" wrapText="1"/>
    </xf>
    <xf numFmtId="0" fontId="17" fillId="2" borderId="0" xfId="0" applyFont="1" applyFill="1"/>
    <xf numFmtId="0" fontId="6" fillId="0" borderId="0" xfId="0" applyFont="1" applyAlignment="1">
      <alignment horizontal="center" wrapText="1"/>
    </xf>
    <xf numFmtId="0" fontId="6" fillId="3" borderId="0" xfId="0" applyFont="1" applyFill="1" applyAlignment="1">
      <alignment wrapText="1"/>
    </xf>
    <xf numFmtId="166" fontId="6" fillId="0" borderId="0" xfId="0" applyNumberFormat="1" applyFont="1" applyAlignment="1">
      <alignment horizontal="center" wrapText="1"/>
    </xf>
    <xf numFmtId="0" fontId="1" fillId="0" borderId="1" xfId="0" applyFont="1" applyBorder="1" applyAlignment="1">
      <alignment horizontal="left" vertical="center" wrapText="1"/>
    </xf>
    <xf numFmtId="49" fontId="14" fillId="0" borderId="2" xfId="0" applyNumberFormat="1" applyFont="1" applyBorder="1" applyAlignment="1">
      <alignment horizontal="center" vertical="center" wrapText="1"/>
    </xf>
    <xf numFmtId="49" fontId="23" fillId="0" borderId="2" xfId="0" applyNumberFormat="1" applyFont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0" fontId="20" fillId="0" borderId="1" xfId="4" applyFont="1" applyBorder="1" applyAlignment="1">
      <alignment horizontal="left" vertical="center" wrapText="1"/>
    </xf>
    <xf numFmtId="0" fontId="20" fillId="0" borderId="1" xfId="0" applyFont="1" applyBorder="1" applyAlignment="1">
      <alignment vertical="top" wrapText="1"/>
    </xf>
    <xf numFmtId="49" fontId="20" fillId="0" borderId="1" xfId="4" applyNumberFormat="1" applyFont="1" applyBorder="1" applyAlignment="1">
      <alignment vertical="center" wrapText="1"/>
    </xf>
    <xf numFmtId="0" fontId="20" fillId="0" borderId="1" xfId="0" applyFont="1" applyBorder="1" applyAlignment="1">
      <alignment horizontal="left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20" fillId="0" borderId="0" xfId="4" applyFont="1" applyAlignment="1">
      <alignment vertical="top" wrapText="1"/>
    </xf>
    <xf numFmtId="49" fontId="19" fillId="0" borderId="0" xfId="0" applyNumberFormat="1" applyFont="1" applyAlignment="1">
      <alignment horizontal="left" vertical="top" wrapText="1"/>
    </xf>
    <xf numFmtId="0" fontId="22" fillId="0" borderId="0" xfId="4" applyFont="1" applyAlignment="1">
      <alignment vertical="top" wrapText="1"/>
    </xf>
    <xf numFmtId="0" fontId="5" fillId="0" borderId="6" xfId="0" applyFont="1" applyBorder="1" applyAlignment="1">
      <alignment wrapText="1"/>
    </xf>
    <xf numFmtId="0" fontId="5" fillId="0" borderId="11" xfId="0" applyFont="1" applyBorder="1" applyAlignment="1">
      <alignment wrapText="1"/>
    </xf>
    <xf numFmtId="49" fontId="26" fillId="0" borderId="0" xfId="4" applyNumberFormat="1" applyFont="1" applyAlignment="1">
      <alignment vertical="top" wrapText="1"/>
    </xf>
    <xf numFmtId="0" fontId="27" fillId="0" borderId="0" xfId="0" applyFont="1" applyAlignment="1">
      <alignment vertical="top" wrapText="1"/>
    </xf>
    <xf numFmtId="49" fontId="6" fillId="0" borderId="1" xfId="0" applyNumberFormat="1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165" fontId="6" fillId="2" borderId="1" xfId="0" applyNumberFormat="1" applyFont="1" applyFill="1" applyBorder="1" applyAlignment="1">
      <alignment horizontal="left" vertical="center" wrapText="1"/>
    </xf>
    <xf numFmtId="49" fontId="6" fillId="0" borderId="1" xfId="0" applyNumberFormat="1" applyFont="1" applyBorder="1" applyAlignment="1">
      <alignment vertical="center" wrapText="1"/>
    </xf>
    <xf numFmtId="0" fontId="28" fillId="0" borderId="0" xfId="0" applyFont="1" applyAlignment="1">
      <alignment wrapText="1"/>
    </xf>
    <xf numFmtId="0" fontId="29" fillId="2" borderId="0" xfId="0" applyFont="1" applyFill="1"/>
    <xf numFmtId="0" fontId="30" fillId="2" borderId="0" xfId="0" applyFont="1" applyFill="1"/>
    <xf numFmtId="0" fontId="1" fillId="0" borderId="1" xfId="0" applyFont="1" applyBorder="1" applyAlignment="1">
      <alignment vertical="center" wrapText="1"/>
    </xf>
    <xf numFmtId="166" fontId="21" fillId="4" borderId="1" xfId="0" applyNumberFormat="1" applyFont="1" applyFill="1" applyBorder="1" applyAlignment="1">
      <alignment horizontal="center" vertical="top" wrapText="1"/>
    </xf>
    <xf numFmtId="166" fontId="21" fillId="3" borderId="0" xfId="0" applyNumberFormat="1" applyFont="1" applyFill="1" applyAlignment="1">
      <alignment horizontal="left" vertical="top" wrapText="1"/>
    </xf>
    <xf numFmtId="0" fontId="21" fillId="3" borderId="0" xfId="0" applyFont="1" applyFill="1" applyAlignment="1">
      <alignment vertical="top" wrapText="1"/>
    </xf>
    <xf numFmtId="0" fontId="6" fillId="0" borderId="1" xfId="0" applyFont="1" applyBorder="1" applyAlignment="1">
      <alignment vertical="top" wrapText="1"/>
    </xf>
    <xf numFmtId="166" fontId="32" fillId="10" borderId="4" xfId="0" applyNumberFormat="1" applyFont="1" applyFill="1" applyBorder="1" applyAlignment="1">
      <alignment horizontal="center" vertical="top" wrapText="1"/>
    </xf>
    <xf numFmtId="49" fontId="6" fillId="0" borderId="0" xfId="0" applyNumberFormat="1" applyFont="1" applyAlignment="1">
      <alignment horizontal="left" wrapText="1"/>
    </xf>
    <xf numFmtId="49" fontId="32" fillId="10" borderId="7" xfId="0" applyNumberFormat="1" applyFont="1" applyFill="1" applyBorder="1" applyAlignment="1">
      <alignment horizontal="left" vertical="top" wrapText="1"/>
    </xf>
    <xf numFmtId="0" fontId="13" fillId="0" borderId="1" xfId="4" applyFont="1" applyBorder="1" applyAlignment="1">
      <alignment horizontal="left" vertical="top" wrapText="1"/>
    </xf>
    <xf numFmtId="0" fontId="13" fillId="3" borderId="1" xfId="4" applyFont="1" applyFill="1" applyBorder="1" applyAlignment="1">
      <alignment horizontal="left" vertical="top" wrapText="1"/>
    </xf>
    <xf numFmtId="0" fontId="10" fillId="7" borderId="1" xfId="4" applyFont="1" applyFill="1" applyBorder="1" applyAlignment="1">
      <alignment horizontal="left" vertical="top" wrapText="1"/>
    </xf>
    <xf numFmtId="0" fontId="35" fillId="0" borderId="0" xfId="0" applyFont="1" applyAlignment="1">
      <alignment wrapText="1"/>
    </xf>
    <xf numFmtId="0" fontId="32" fillId="0" borderId="0" xfId="0" applyFont="1" applyAlignment="1">
      <alignment wrapText="1"/>
    </xf>
    <xf numFmtId="49" fontId="32" fillId="9" borderId="9" xfId="0" applyNumberFormat="1" applyFont="1" applyFill="1" applyBorder="1" applyAlignment="1">
      <alignment horizontal="left" vertical="center" wrapText="1"/>
    </xf>
    <xf numFmtId="49" fontId="32" fillId="9" borderId="5" xfId="0" applyNumberFormat="1" applyFont="1" applyFill="1" applyBorder="1" applyAlignment="1">
      <alignment vertical="center" wrapText="1"/>
    </xf>
    <xf numFmtId="0" fontId="37" fillId="0" borderId="0" xfId="4" applyFont="1" applyAlignment="1">
      <alignment vertical="top" wrapText="1"/>
    </xf>
    <xf numFmtId="0" fontId="39" fillId="0" borderId="0" xfId="0" applyFont="1" applyAlignment="1">
      <alignment wrapText="1"/>
    </xf>
    <xf numFmtId="49" fontId="39" fillId="5" borderId="1" xfId="0" applyNumberFormat="1" applyFont="1" applyFill="1" applyBorder="1" applyAlignment="1">
      <alignment vertical="top" wrapText="1"/>
    </xf>
    <xf numFmtId="0" fontId="42" fillId="0" borderId="0" xfId="4" applyFont="1" applyAlignment="1">
      <alignment vertical="top" wrapText="1"/>
    </xf>
    <xf numFmtId="0" fontId="45" fillId="0" borderId="0" xfId="0" applyFont="1" applyAlignment="1">
      <alignment vertical="top" wrapText="1"/>
    </xf>
    <xf numFmtId="0" fontId="46" fillId="0" borderId="0" xfId="0" applyFont="1" applyAlignment="1">
      <alignment wrapText="1"/>
    </xf>
    <xf numFmtId="49" fontId="39" fillId="5" borderId="1" xfId="0" applyNumberFormat="1" applyFont="1" applyFill="1" applyBorder="1" applyAlignment="1">
      <alignment vertical="center" wrapText="1"/>
    </xf>
    <xf numFmtId="165" fontId="46" fillId="5" borderId="1" xfId="0" applyNumberFormat="1" applyFont="1" applyFill="1" applyBorder="1" applyAlignment="1">
      <alignment horizontal="left" vertical="top" wrapText="1"/>
    </xf>
    <xf numFmtId="49" fontId="35" fillId="9" borderId="1" xfId="0" applyNumberFormat="1" applyFont="1" applyFill="1" applyBorder="1" applyAlignment="1">
      <alignment horizontal="left" vertical="top" wrapText="1"/>
    </xf>
    <xf numFmtId="0" fontId="34" fillId="9" borderId="1" xfId="0" applyFont="1" applyFill="1" applyBorder="1" applyAlignment="1">
      <alignment horizontal="left" vertical="center" wrapText="1"/>
    </xf>
    <xf numFmtId="0" fontId="38" fillId="9" borderId="5" xfId="4" applyFont="1" applyFill="1" applyBorder="1" applyAlignment="1">
      <alignment horizontal="left" vertical="center" wrapText="1"/>
    </xf>
    <xf numFmtId="0" fontId="38" fillId="9" borderId="1" xfId="4" applyFont="1" applyFill="1" applyBorder="1" applyAlignment="1">
      <alignment vertical="center" wrapText="1"/>
    </xf>
    <xf numFmtId="0" fontId="40" fillId="5" borderId="9" xfId="4" applyFont="1" applyFill="1" applyBorder="1" applyAlignment="1">
      <alignment horizontal="left" vertical="top" wrapText="1"/>
    </xf>
    <xf numFmtId="0" fontId="40" fillId="5" borderId="9" xfId="4" applyFont="1" applyFill="1" applyBorder="1" applyAlignment="1">
      <alignment vertical="top" wrapText="1"/>
    </xf>
    <xf numFmtId="0" fontId="43" fillId="5" borderId="1" xfId="0" applyFont="1" applyFill="1" applyBorder="1" applyAlignment="1">
      <alignment horizontal="left" vertical="center" wrapText="1"/>
    </xf>
    <xf numFmtId="49" fontId="46" fillId="5" borderId="6" xfId="0" applyNumberFormat="1" applyFont="1" applyFill="1" applyBorder="1" applyAlignment="1">
      <alignment horizontal="left" vertical="top" wrapText="1"/>
    </xf>
    <xf numFmtId="0" fontId="10" fillId="8" borderId="1" xfId="4" applyFont="1" applyFill="1" applyBorder="1" applyAlignment="1">
      <alignment horizontal="left" vertical="top" wrapText="1"/>
    </xf>
    <xf numFmtId="0" fontId="10" fillId="8" borderId="1" xfId="4" applyFont="1" applyFill="1" applyBorder="1" applyAlignment="1">
      <alignment vertical="top" wrapText="1"/>
    </xf>
    <xf numFmtId="166" fontId="10" fillId="6" borderId="1" xfId="4" applyNumberFormat="1" applyFont="1" applyFill="1" applyBorder="1" applyAlignment="1">
      <alignment horizontal="center" vertical="top" wrapText="1"/>
    </xf>
    <xf numFmtId="166" fontId="9" fillId="3" borderId="0" xfId="0" applyNumberFormat="1" applyFont="1" applyFill="1" applyAlignment="1">
      <alignment horizontal="left" vertical="top" wrapText="1"/>
    </xf>
    <xf numFmtId="0" fontId="9" fillId="3" borderId="0" xfId="0" applyFont="1" applyFill="1" applyAlignment="1">
      <alignment horizontal="right" vertical="top" wrapText="1"/>
    </xf>
    <xf numFmtId="0" fontId="47" fillId="2" borderId="0" xfId="0" applyFont="1" applyFill="1"/>
    <xf numFmtId="0" fontId="48" fillId="2" borderId="0" xfId="0" applyFont="1" applyFill="1"/>
    <xf numFmtId="0" fontId="49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left" vertical="top" wrapText="1"/>
    </xf>
    <xf numFmtId="49" fontId="20" fillId="0" borderId="1" xfId="0" applyNumberFormat="1" applyFont="1" applyBorder="1" applyAlignment="1">
      <alignment horizontal="left" vertical="center" wrapText="1"/>
    </xf>
    <xf numFmtId="0" fontId="1" fillId="0" borderId="0" xfId="0" applyFont="1"/>
    <xf numFmtId="49" fontId="41" fillId="5" borderId="1" xfId="0" applyNumberFormat="1" applyFont="1" applyFill="1" applyBorder="1" applyAlignment="1">
      <alignment vertical="top" wrapText="1"/>
    </xf>
    <xf numFmtId="49" fontId="36" fillId="9" borderId="5" xfId="0" applyNumberFormat="1" applyFont="1" applyFill="1" applyBorder="1" applyAlignment="1">
      <alignment vertical="center" wrapText="1"/>
    </xf>
    <xf numFmtId="49" fontId="39" fillId="5" borderId="3" xfId="0" applyNumberFormat="1" applyFont="1" applyFill="1" applyBorder="1" applyAlignment="1">
      <alignment horizontal="left" vertical="center" wrapText="1"/>
    </xf>
    <xf numFmtId="49" fontId="39" fillId="5" borderId="1" xfId="0" applyNumberFormat="1" applyFont="1" applyFill="1" applyBorder="1" applyAlignment="1">
      <alignment horizontal="left" vertical="center" wrapText="1"/>
    </xf>
    <xf numFmtId="49" fontId="6" fillId="0" borderId="3" xfId="0" applyNumberFormat="1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49" fontId="39" fillId="5" borderId="4" xfId="0" applyNumberFormat="1" applyFont="1" applyFill="1" applyBorder="1" applyAlignment="1">
      <alignment horizontal="left" vertical="top" wrapText="1"/>
    </xf>
    <xf numFmtId="166" fontId="20" fillId="3" borderId="2" xfId="0" applyNumberFormat="1" applyFont="1" applyFill="1" applyBorder="1" applyAlignment="1">
      <alignment horizontal="center" vertical="center" wrapText="1"/>
    </xf>
    <xf numFmtId="166" fontId="20" fillId="3" borderId="1" xfId="1" applyNumberFormat="1" applyFont="1" applyFill="1" applyBorder="1" applyAlignment="1">
      <alignment horizontal="center" vertical="center"/>
    </xf>
    <xf numFmtId="166" fontId="44" fillId="5" borderId="1" xfId="0" applyNumberFormat="1" applyFont="1" applyFill="1" applyBorder="1" applyAlignment="1">
      <alignment horizontal="center" vertical="top" wrapText="1"/>
    </xf>
    <xf numFmtId="166" fontId="20" fillId="3" borderId="1" xfId="0" applyNumberFormat="1" applyFont="1" applyFill="1" applyBorder="1" applyAlignment="1">
      <alignment horizontal="center" vertical="center" wrapText="1"/>
    </xf>
    <xf numFmtId="166" fontId="50" fillId="0" borderId="1" xfId="0" applyNumberFormat="1" applyFont="1" applyBorder="1" applyAlignment="1">
      <alignment horizontal="center" vertical="center" wrapText="1"/>
    </xf>
    <xf numFmtId="166" fontId="20" fillId="0" borderId="2" xfId="0" applyNumberFormat="1" applyFont="1" applyBorder="1" applyAlignment="1">
      <alignment horizontal="center" vertical="center" wrapText="1"/>
    </xf>
    <xf numFmtId="166" fontId="44" fillId="5" borderId="1" xfId="0" applyNumberFormat="1" applyFont="1" applyFill="1" applyBorder="1" applyAlignment="1">
      <alignment horizontal="center" vertical="center" wrapText="1"/>
    </xf>
    <xf numFmtId="49" fontId="1" fillId="3" borderId="1" xfId="12" applyNumberFormat="1" applyFill="1" applyBorder="1" applyAlignment="1">
      <alignment horizontal="left" vertical="center" wrapText="1"/>
    </xf>
    <xf numFmtId="49" fontId="31" fillId="3" borderId="8" xfId="0" applyNumberFormat="1" applyFont="1" applyFill="1" applyBorder="1" applyAlignment="1">
      <alignment horizontal="center" vertical="center" wrapText="1"/>
    </xf>
    <xf numFmtId="49" fontId="20" fillId="0" borderId="2" xfId="0" applyNumberFormat="1" applyFont="1" applyBorder="1" applyAlignment="1">
      <alignment horizontal="center" vertical="center" wrapText="1"/>
    </xf>
    <xf numFmtId="49" fontId="22" fillId="5" borderId="1" xfId="0" applyNumberFormat="1" applyFont="1" applyFill="1" applyBorder="1" applyAlignment="1">
      <alignment horizontal="left" vertical="center" wrapText="1"/>
    </xf>
    <xf numFmtId="166" fontId="10" fillId="9" borderId="1" xfId="0" applyNumberFormat="1" applyFont="1" applyFill="1" applyBorder="1" applyAlignment="1">
      <alignment horizontal="center" vertical="top" wrapText="1"/>
    </xf>
    <xf numFmtId="166" fontId="15" fillId="5" borderId="1" xfId="0" applyNumberFormat="1" applyFont="1" applyFill="1" applyBorder="1" applyAlignment="1">
      <alignment horizontal="center" vertical="top" wrapText="1"/>
    </xf>
    <xf numFmtId="49" fontId="20" fillId="3" borderId="1" xfId="0" applyNumberFormat="1" applyFont="1" applyFill="1" applyBorder="1" applyAlignment="1">
      <alignment horizontal="center" vertical="center" wrapText="1"/>
    </xf>
    <xf numFmtId="0" fontId="20" fillId="3" borderId="1" xfId="0" applyFont="1" applyFill="1" applyBorder="1" applyAlignment="1">
      <alignment horizontal="center" vertical="center" wrapText="1"/>
    </xf>
    <xf numFmtId="49" fontId="40" fillId="5" borderId="1" xfId="0" applyNumberFormat="1" applyFont="1" applyFill="1" applyBorder="1" applyAlignment="1">
      <alignment vertical="top" wrapText="1"/>
    </xf>
    <xf numFmtId="49" fontId="40" fillId="5" borderId="1" xfId="0" applyNumberFormat="1" applyFont="1" applyFill="1" applyBorder="1" applyAlignment="1">
      <alignment vertical="center" wrapText="1"/>
    </xf>
    <xf numFmtId="49" fontId="20" fillId="0" borderId="1" xfId="0" applyNumberFormat="1" applyFont="1" applyBorder="1" applyAlignment="1">
      <alignment horizontal="center" vertical="center" wrapText="1"/>
    </xf>
    <xf numFmtId="0" fontId="37" fillId="9" borderId="1" xfId="0" applyFont="1" applyFill="1" applyBorder="1" applyAlignment="1">
      <alignment horizontal="center" vertical="center" wrapText="1"/>
    </xf>
    <xf numFmtId="0" fontId="42" fillId="5" borderId="2" xfId="0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49" fontId="42" fillId="5" borderId="3" xfId="0" applyNumberFormat="1" applyFont="1" applyFill="1" applyBorder="1" applyAlignment="1">
      <alignment horizontal="right" vertical="top" wrapText="1"/>
    </xf>
    <xf numFmtId="49" fontId="20" fillId="3" borderId="3" xfId="0" applyNumberFormat="1" applyFont="1" applyFill="1" applyBorder="1" applyAlignment="1">
      <alignment horizontal="center" vertical="center" wrapText="1"/>
    </xf>
    <xf numFmtId="166" fontId="52" fillId="5" borderId="9" xfId="0" applyNumberFormat="1" applyFont="1" applyFill="1" applyBorder="1" applyAlignment="1">
      <alignment horizontal="center" vertical="top" wrapText="1"/>
    </xf>
    <xf numFmtId="166" fontId="53" fillId="9" borderId="1" xfId="0" applyNumberFormat="1" applyFont="1" applyFill="1" applyBorder="1" applyAlignment="1">
      <alignment horizontal="center" vertical="center" wrapText="1"/>
    </xf>
    <xf numFmtId="166" fontId="20" fillId="0" borderId="1" xfId="0" applyNumberFormat="1" applyFont="1" applyBorder="1" applyAlignment="1">
      <alignment horizontal="center" vertical="center" wrapText="1"/>
    </xf>
    <xf numFmtId="166" fontId="52" fillId="5" borderId="1" xfId="0" applyNumberFormat="1" applyFont="1" applyFill="1" applyBorder="1" applyAlignment="1">
      <alignment horizontal="center" vertical="center" wrapText="1"/>
    </xf>
    <xf numFmtId="166" fontId="53" fillId="9" borderId="4" xfId="0" applyNumberFormat="1" applyFont="1" applyFill="1" applyBorder="1" applyAlignment="1">
      <alignment horizontal="center" vertical="top" wrapText="1"/>
    </xf>
    <xf numFmtId="166" fontId="52" fillId="5" borderId="1" xfId="4" applyNumberFormat="1" applyFont="1" applyFill="1" applyBorder="1" applyAlignment="1">
      <alignment horizontal="center" vertical="top" wrapText="1"/>
    </xf>
    <xf numFmtId="166" fontId="53" fillId="9" borderId="1" xfId="4" applyNumberFormat="1" applyFont="1" applyFill="1" applyBorder="1" applyAlignment="1">
      <alignment horizontal="center" vertical="center" wrapText="1"/>
    </xf>
    <xf numFmtId="49" fontId="50" fillId="3" borderId="0" xfId="0" applyNumberFormat="1" applyFont="1" applyFill="1" applyAlignment="1">
      <alignment horizontal="left" wrapText="1"/>
    </xf>
    <xf numFmtId="166" fontId="20" fillId="11" borderId="2" xfId="0" applyNumberFormat="1" applyFont="1" applyFill="1" applyBorder="1" applyAlignment="1">
      <alignment horizontal="center" vertical="center" wrapText="1"/>
    </xf>
    <xf numFmtId="166" fontId="20" fillId="11" borderId="1" xfId="1" applyNumberFormat="1" applyFont="1" applyFill="1" applyBorder="1" applyAlignment="1">
      <alignment horizontal="center" vertical="center"/>
    </xf>
    <xf numFmtId="166" fontId="20" fillId="11" borderId="1" xfId="0" applyNumberFormat="1" applyFont="1" applyFill="1" applyBorder="1" applyAlignment="1">
      <alignment horizontal="center" vertical="center" wrapText="1"/>
    </xf>
    <xf numFmtId="166" fontId="50" fillId="11" borderId="1" xfId="0" applyNumberFormat="1" applyFont="1" applyFill="1" applyBorder="1" applyAlignment="1">
      <alignment horizontal="center" vertical="center" wrapText="1"/>
    </xf>
    <xf numFmtId="166" fontId="20" fillId="0" borderId="3" xfId="0" applyNumberFormat="1" applyFont="1" applyBorder="1" applyAlignment="1">
      <alignment horizontal="center" vertical="center" wrapText="1"/>
    </xf>
    <xf numFmtId="166" fontId="20" fillId="11" borderId="12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36" fillId="9" borderId="1" xfId="0" applyFont="1" applyFill="1" applyBorder="1" applyAlignment="1">
      <alignment wrapText="1"/>
    </xf>
    <xf numFmtId="0" fontId="32" fillId="9" borderId="1" xfId="0" applyFont="1" applyFill="1" applyBorder="1" applyAlignment="1">
      <alignment wrapText="1"/>
    </xf>
    <xf numFmtId="0" fontId="39" fillId="5" borderId="1" xfId="0" applyFont="1" applyFill="1" applyBorder="1" applyAlignment="1">
      <alignment wrapText="1"/>
    </xf>
    <xf numFmtId="49" fontId="32" fillId="9" borderId="1" xfId="0" applyNumberFormat="1" applyFont="1" applyFill="1" applyBorder="1" applyAlignment="1">
      <alignment vertical="center" wrapText="1"/>
    </xf>
    <xf numFmtId="166" fontId="52" fillId="5" borderId="1" xfId="0" applyNumberFormat="1" applyFont="1" applyFill="1" applyBorder="1" applyAlignment="1">
      <alignment horizontal="center" vertical="top" wrapText="1"/>
    </xf>
    <xf numFmtId="0" fontId="56" fillId="11" borderId="1" xfId="0" applyFont="1" applyFill="1" applyBorder="1" applyAlignment="1">
      <alignment horizontal="center" vertical="center" wrapText="1"/>
    </xf>
    <xf numFmtId="49" fontId="56" fillId="11" borderId="1" xfId="0" applyNumberFormat="1" applyFont="1" applyFill="1" applyBorder="1" applyAlignment="1">
      <alignment horizontal="center" vertical="center" wrapText="1"/>
    </xf>
    <xf numFmtId="0" fontId="57" fillId="5" borderId="1" xfId="0" applyFont="1" applyFill="1" applyBorder="1" applyAlignment="1">
      <alignment horizontal="center" vertical="center" wrapText="1"/>
    </xf>
    <xf numFmtId="0" fontId="57" fillId="9" borderId="1" xfId="0" applyFont="1" applyFill="1" applyBorder="1" applyAlignment="1">
      <alignment horizontal="center" vertical="center" wrapText="1"/>
    </xf>
    <xf numFmtId="0" fontId="56" fillId="5" borderId="1" xfId="0" applyFont="1" applyFill="1" applyBorder="1" applyAlignment="1">
      <alignment horizontal="center" vertical="center" wrapText="1"/>
    </xf>
    <xf numFmtId="0" fontId="56" fillId="0" borderId="1" xfId="0" applyFont="1" applyBorder="1" applyAlignment="1">
      <alignment horizontal="center" vertical="center" wrapText="1"/>
    </xf>
    <xf numFmtId="0" fontId="56" fillId="9" borderId="1" xfId="0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left" vertical="center" wrapText="1"/>
    </xf>
    <xf numFmtId="0" fontId="1" fillId="11" borderId="1" xfId="0" applyFont="1" applyFill="1" applyBorder="1" applyAlignment="1">
      <alignment horizontal="left" vertical="center" wrapText="1"/>
    </xf>
    <xf numFmtId="0" fontId="19" fillId="5" borderId="1" xfId="0" applyFont="1" applyFill="1" applyBorder="1" applyAlignment="1">
      <alignment horizontal="left" vertical="center" wrapText="1"/>
    </xf>
    <xf numFmtId="0" fontId="19" fillId="9" borderId="1" xfId="0" applyFont="1" applyFill="1" applyBorder="1" applyAlignment="1">
      <alignment horizontal="left" vertical="center" wrapText="1"/>
    </xf>
    <xf numFmtId="49" fontId="1" fillId="11" borderId="1" xfId="4" applyNumberFormat="1" applyFont="1" applyFill="1" applyBorder="1" applyAlignment="1">
      <alignment horizontal="left" vertical="center" wrapText="1"/>
    </xf>
    <xf numFmtId="49" fontId="1" fillId="5" borderId="1" xfId="4" applyNumberFormat="1" applyFont="1" applyFill="1" applyBorder="1" applyAlignment="1">
      <alignment horizontal="left" vertical="center" wrapText="1"/>
    </xf>
    <xf numFmtId="0" fontId="1" fillId="5" borderId="1" xfId="0" applyFont="1" applyFill="1" applyBorder="1" applyAlignment="1">
      <alignment horizontal="left" vertical="center" wrapText="1"/>
    </xf>
    <xf numFmtId="0" fontId="1" fillId="9" borderId="1" xfId="0" applyFont="1" applyFill="1" applyBorder="1" applyAlignment="1">
      <alignment horizontal="left" vertical="center" wrapText="1"/>
    </xf>
    <xf numFmtId="166" fontId="20" fillId="11" borderId="2" xfId="0" applyNumberFormat="1" applyFont="1" applyFill="1" applyBorder="1" applyAlignment="1">
      <alignment horizontal="center" vertical="center" wrapText="1"/>
    </xf>
    <xf numFmtId="166" fontId="20" fillId="11" borderId="6" xfId="0" applyNumberFormat="1" applyFont="1" applyFill="1" applyBorder="1" applyAlignment="1">
      <alignment horizontal="center" vertical="center" wrapText="1"/>
    </xf>
    <xf numFmtId="166" fontId="20" fillId="11" borderId="4" xfId="0" applyNumberFormat="1" applyFont="1" applyFill="1" applyBorder="1" applyAlignment="1">
      <alignment horizontal="center" vertical="center" wrapText="1"/>
    </xf>
    <xf numFmtId="0" fontId="1" fillId="0" borderId="12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left" vertical="center" wrapText="1"/>
    </xf>
    <xf numFmtId="49" fontId="20" fillId="0" borderId="2" xfId="0" applyNumberFormat="1" applyFont="1" applyBorder="1" applyAlignment="1">
      <alignment horizontal="center" vertical="center" wrapText="1"/>
    </xf>
    <xf numFmtId="49" fontId="20" fillId="0" borderId="4" xfId="0" applyNumberFormat="1" applyFont="1" applyBorder="1" applyAlignment="1">
      <alignment horizontal="center" vertical="center" wrapText="1"/>
    </xf>
    <xf numFmtId="49" fontId="32" fillId="9" borderId="1" xfId="0" applyNumberFormat="1" applyFont="1" applyFill="1" applyBorder="1" applyAlignment="1">
      <alignment horizontal="left" vertical="center" wrapText="1"/>
    </xf>
    <xf numFmtId="49" fontId="20" fillId="0" borderId="6" xfId="0" applyNumberFormat="1" applyFont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 wrapText="1"/>
    </xf>
    <xf numFmtId="0" fontId="24" fillId="0" borderId="4" xfId="0" applyFont="1" applyBorder="1" applyAlignment="1">
      <alignment horizontal="center" vertical="center" wrapText="1"/>
    </xf>
    <xf numFmtId="49" fontId="25" fillId="0" borderId="2" xfId="0" applyNumberFormat="1" applyFont="1" applyBorder="1" applyAlignment="1">
      <alignment horizontal="center" vertical="center" wrapText="1"/>
    </xf>
    <xf numFmtId="49" fontId="25" fillId="0" borderId="6" xfId="0" applyNumberFormat="1" applyFont="1" applyBorder="1" applyAlignment="1">
      <alignment horizontal="center" vertical="center" wrapText="1"/>
    </xf>
    <xf numFmtId="49" fontId="25" fillId="0" borderId="4" xfId="0" applyNumberFormat="1" applyFont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center" vertical="center" wrapText="1"/>
    </xf>
    <xf numFmtId="49" fontId="6" fillId="2" borderId="6" xfId="0" applyNumberFormat="1" applyFont="1" applyFill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49" fontId="24" fillId="0" borderId="10" xfId="0" applyNumberFormat="1" applyFont="1" applyBorder="1" applyAlignment="1">
      <alignment horizontal="center" vertical="center" wrapText="1"/>
    </xf>
    <xf numFmtId="49" fontId="24" fillId="0" borderId="8" xfId="0" applyNumberFormat="1" applyFont="1" applyBorder="1" applyAlignment="1">
      <alignment horizontal="center" vertical="center" wrapText="1"/>
    </xf>
    <xf numFmtId="49" fontId="24" fillId="0" borderId="14" xfId="0" applyNumberFormat="1" applyFont="1" applyBorder="1" applyAlignment="1">
      <alignment horizontal="center" vertical="center" wrapText="1"/>
    </xf>
    <xf numFmtId="49" fontId="14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166" fontId="20" fillId="3" borderId="2" xfId="0" applyNumberFormat="1" applyFont="1" applyFill="1" applyBorder="1" applyAlignment="1">
      <alignment horizontal="center" vertical="center" wrapText="1"/>
    </xf>
    <xf numFmtId="166" fontId="20" fillId="3" borderId="6" xfId="0" applyNumberFormat="1" applyFont="1" applyFill="1" applyBorder="1" applyAlignment="1">
      <alignment horizontal="center" vertical="center" wrapText="1"/>
    </xf>
    <xf numFmtId="166" fontId="20" fillId="3" borderId="4" xfId="0" applyNumberFormat="1" applyFont="1" applyFill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40" fillId="5" borderId="3" xfId="4" applyFont="1" applyFill="1" applyBorder="1" applyAlignment="1">
      <alignment horizontal="left" vertical="center" wrapText="1"/>
    </xf>
    <xf numFmtId="0" fontId="40" fillId="5" borderId="9" xfId="4" applyFont="1" applyFill="1" applyBorder="1" applyAlignment="1">
      <alignment horizontal="left" vertical="center" wrapText="1"/>
    </xf>
    <xf numFmtId="49" fontId="14" fillId="0" borderId="2" xfId="0" applyNumberFormat="1" applyFont="1" applyBorder="1" applyAlignment="1">
      <alignment horizontal="center" vertical="center" wrapText="1"/>
    </xf>
    <xf numFmtId="49" fontId="14" fillId="0" borderId="6" xfId="0" applyNumberFormat="1" applyFont="1" applyBorder="1" applyAlignment="1">
      <alignment horizontal="center" vertical="center" wrapText="1"/>
    </xf>
    <xf numFmtId="49" fontId="14" fillId="0" borderId="4" xfId="0" applyNumberFormat="1" applyFont="1" applyBorder="1" applyAlignment="1">
      <alignment horizontal="center" vertical="center" wrapText="1"/>
    </xf>
    <xf numFmtId="49" fontId="24" fillId="0" borderId="2" xfId="0" applyNumberFormat="1" applyFont="1" applyBorder="1" applyAlignment="1">
      <alignment horizontal="left" vertical="center" wrapText="1"/>
    </xf>
    <xf numFmtId="49" fontId="24" fillId="0" borderId="6" xfId="0" applyNumberFormat="1" applyFont="1" applyBorder="1" applyAlignment="1">
      <alignment horizontal="left" vertical="center" wrapText="1"/>
    </xf>
    <xf numFmtId="49" fontId="24" fillId="0" borderId="2" xfId="0" applyNumberFormat="1" applyFont="1" applyBorder="1" applyAlignment="1">
      <alignment horizontal="center" vertical="center" wrapText="1"/>
    </xf>
    <xf numFmtId="49" fontId="24" fillId="0" borderId="6" xfId="0" applyNumberFormat="1" applyFont="1" applyBorder="1" applyAlignment="1">
      <alignment horizontal="center" vertical="center" wrapText="1"/>
    </xf>
    <xf numFmtId="49" fontId="24" fillId="0" borderId="4" xfId="0" applyNumberFormat="1" applyFont="1" applyBorder="1" applyAlignment="1">
      <alignment horizontal="center" vertical="center" wrapText="1"/>
    </xf>
    <xf numFmtId="49" fontId="24" fillId="0" borderId="4" xfId="0" applyNumberFormat="1" applyFont="1" applyBorder="1" applyAlignment="1">
      <alignment horizontal="left" vertical="center" wrapText="1"/>
    </xf>
    <xf numFmtId="49" fontId="39" fillId="5" borderId="3" xfId="0" applyNumberFormat="1" applyFont="1" applyFill="1" applyBorder="1" applyAlignment="1">
      <alignment horizontal="left" vertical="top" wrapText="1"/>
    </xf>
    <xf numFmtId="49" fontId="39" fillId="5" borderId="9" xfId="0" applyNumberFormat="1" applyFont="1" applyFill="1" applyBorder="1" applyAlignment="1">
      <alignment horizontal="left" vertical="top" wrapText="1"/>
    </xf>
    <xf numFmtId="49" fontId="39" fillId="5" borderId="5" xfId="0" applyNumberFormat="1" applyFont="1" applyFill="1" applyBorder="1" applyAlignment="1">
      <alignment horizontal="left" vertical="top" wrapText="1"/>
    </xf>
    <xf numFmtId="0" fontId="33" fillId="0" borderId="3" xfId="0" applyFont="1" applyBorder="1" applyAlignment="1">
      <alignment horizontal="left" vertical="center"/>
    </xf>
    <xf numFmtId="0" fontId="33" fillId="0" borderId="9" xfId="0" applyFont="1" applyBorder="1" applyAlignment="1">
      <alignment horizontal="left" vertical="center"/>
    </xf>
    <xf numFmtId="0" fontId="33" fillId="0" borderId="5" xfId="0" applyFont="1" applyBorder="1" applyAlignment="1">
      <alignment horizontal="left" vertical="center"/>
    </xf>
    <xf numFmtId="0" fontId="40" fillId="5" borderId="10" xfId="12" applyFont="1" applyFill="1" applyBorder="1" applyAlignment="1">
      <alignment horizontal="left" vertical="center" wrapText="1"/>
    </xf>
    <xf numFmtId="0" fontId="40" fillId="5" borderId="13" xfId="12" applyFont="1" applyFill="1" applyBorder="1" applyAlignment="1">
      <alignment horizontal="left" vertical="center" wrapText="1"/>
    </xf>
    <xf numFmtId="0" fontId="40" fillId="5" borderId="12" xfId="12" applyFont="1" applyFill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20" fillId="0" borderId="2" xfId="4" applyFont="1" applyBorder="1" applyAlignment="1">
      <alignment horizontal="left" vertical="center" wrapText="1"/>
    </xf>
    <xf numFmtId="0" fontId="20" fillId="0" borderId="6" xfId="4" applyFont="1" applyBorder="1" applyAlignment="1">
      <alignment horizontal="left" vertical="center" wrapText="1"/>
    </xf>
    <xf numFmtId="0" fontId="24" fillId="0" borderId="2" xfId="4" applyFont="1" applyBorder="1" applyAlignment="1">
      <alignment horizontal="center" vertical="center" wrapText="1"/>
    </xf>
    <xf numFmtId="0" fontId="24" fillId="0" borderId="6" xfId="4" applyFont="1" applyBorder="1" applyAlignment="1">
      <alignment horizontal="center" vertical="center" wrapText="1"/>
    </xf>
    <xf numFmtId="49" fontId="6" fillId="2" borderId="2" xfId="0" applyNumberFormat="1" applyFont="1" applyFill="1" applyBorder="1" applyAlignment="1">
      <alignment horizontal="left" vertical="center" wrapText="1"/>
    </xf>
    <xf numFmtId="49" fontId="6" fillId="2" borderId="6" xfId="0" applyNumberFormat="1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6" fillId="2" borderId="4" xfId="0" applyNumberFormat="1" applyFont="1" applyFill="1" applyBorder="1" applyAlignment="1">
      <alignment horizontal="left" vertical="center" wrapText="1"/>
    </xf>
    <xf numFmtId="49" fontId="32" fillId="10" borderId="9" xfId="0" applyNumberFormat="1" applyFont="1" applyFill="1" applyBorder="1" applyAlignment="1">
      <alignment horizontal="right" vertical="top" wrapText="1"/>
    </xf>
    <xf numFmtId="49" fontId="32" fillId="10" borderId="7" xfId="0" applyNumberFormat="1" applyFont="1" applyFill="1" applyBorder="1" applyAlignment="1">
      <alignment horizontal="right" vertical="top" wrapText="1"/>
    </xf>
    <xf numFmtId="0" fontId="38" fillId="9" borderId="3" xfId="4" applyFont="1" applyFill="1" applyBorder="1" applyAlignment="1">
      <alignment horizontal="left" vertical="center" wrapText="1"/>
    </xf>
    <xf numFmtId="0" fontId="38" fillId="9" borderId="9" xfId="4" applyFont="1" applyFill="1" applyBorder="1" applyAlignment="1">
      <alignment horizontal="left" vertical="center" wrapText="1"/>
    </xf>
    <xf numFmtId="49" fontId="32" fillId="9" borderId="3" xfId="0" applyNumberFormat="1" applyFont="1" applyFill="1" applyBorder="1" applyAlignment="1">
      <alignment horizontal="left" vertical="center" wrapText="1"/>
    </xf>
    <xf numFmtId="49" fontId="32" fillId="9" borderId="9" xfId="0" applyNumberFormat="1" applyFont="1" applyFill="1" applyBorder="1" applyAlignment="1">
      <alignment horizontal="left" vertical="center" wrapText="1"/>
    </xf>
    <xf numFmtId="0" fontId="6" fillId="0" borderId="0" xfId="0" applyFont="1"/>
    <xf numFmtId="0" fontId="13" fillId="6" borderId="2" xfId="0" applyFont="1" applyFill="1" applyBorder="1" applyAlignment="1">
      <alignment horizontal="center" vertical="center" wrapText="1"/>
    </xf>
    <xf numFmtId="0" fontId="13" fillId="6" borderId="4" xfId="0" applyFont="1" applyFill="1" applyBorder="1" applyAlignment="1">
      <alignment horizontal="center" vertical="center" wrapText="1"/>
    </xf>
    <xf numFmtId="49" fontId="13" fillId="6" borderId="2" xfId="0" applyNumberFormat="1" applyFont="1" applyFill="1" applyBorder="1" applyAlignment="1">
      <alignment horizontal="center" vertical="center" textRotation="90" wrapText="1"/>
    </xf>
    <xf numFmtId="49" fontId="13" fillId="6" borderId="6" xfId="0" applyNumberFormat="1" applyFont="1" applyFill="1" applyBorder="1" applyAlignment="1">
      <alignment horizontal="center" vertical="center" textRotation="90" wrapText="1"/>
    </xf>
    <xf numFmtId="49" fontId="13" fillId="6" borderId="4" xfId="0" applyNumberFormat="1" applyFont="1" applyFill="1" applyBorder="1" applyAlignment="1">
      <alignment horizontal="center" vertical="center" textRotation="90" wrapText="1"/>
    </xf>
    <xf numFmtId="0" fontId="13" fillId="6" borderId="1" xfId="0" applyFont="1" applyFill="1" applyBorder="1" applyAlignment="1">
      <alignment horizontal="center" vertical="center" wrapText="1"/>
    </xf>
    <xf numFmtId="49" fontId="13" fillId="6" borderId="5" xfId="0" applyNumberFormat="1" applyFont="1" applyFill="1" applyBorder="1" applyAlignment="1">
      <alignment horizontal="center" vertical="center" wrapText="1"/>
    </xf>
    <xf numFmtId="49" fontId="13" fillId="6" borderId="12" xfId="0" applyNumberFormat="1" applyFont="1" applyFill="1" applyBorder="1" applyAlignment="1">
      <alignment horizontal="center" vertical="center" wrapText="1"/>
    </xf>
    <xf numFmtId="49" fontId="13" fillId="6" borderId="2" xfId="0" applyNumberFormat="1" applyFont="1" applyFill="1" applyBorder="1" applyAlignment="1">
      <alignment horizontal="center" vertical="center" wrapText="1"/>
    </xf>
    <xf numFmtId="49" fontId="13" fillId="6" borderId="6" xfId="0" applyNumberFormat="1" applyFont="1" applyFill="1" applyBorder="1" applyAlignment="1">
      <alignment horizontal="center" vertical="center" wrapText="1"/>
    </xf>
    <xf numFmtId="49" fontId="13" fillId="6" borderId="4" xfId="0" applyNumberFormat="1" applyFont="1" applyFill="1" applyBorder="1" applyAlignment="1">
      <alignment horizontal="center" vertical="center" wrapText="1"/>
    </xf>
    <xf numFmtId="49" fontId="13" fillId="6" borderId="10" xfId="0" applyNumberFormat="1" applyFont="1" applyFill="1" applyBorder="1" applyAlignment="1">
      <alignment horizontal="center" vertical="center" wrapText="1"/>
    </xf>
    <xf numFmtId="49" fontId="13" fillId="6" borderId="8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/>
    </xf>
    <xf numFmtId="0" fontId="13" fillId="11" borderId="1" xfId="0" applyFont="1" applyFill="1" applyBorder="1" applyAlignment="1">
      <alignment horizontal="center" vertical="center" wrapText="1"/>
    </xf>
    <xf numFmtId="0" fontId="13" fillId="11" borderId="2" xfId="0" applyFont="1" applyFill="1" applyBorder="1" applyAlignment="1">
      <alignment horizontal="center" vertical="center" wrapText="1"/>
    </xf>
    <xf numFmtId="0" fontId="13" fillId="6" borderId="3" xfId="0" applyFont="1" applyFill="1" applyBorder="1" applyAlignment="1">
      <alignment horizontal="center" vertical="center" wrapText="1"/>
    </xf>
    <xf numFmtId="0" fontId="13" fillId="6" borderId="9" xfId="0" applyFont="1" applyFill="1" applyBorder="1" applyAlignment="1">
      <alignment horizontal="center" vertical="center" wrapText="1"/>
    </xf>
    <xf numFmtId="0" fontId="13" fillId="6" borderId="5" xfId="0" applyFont="1" applyFill="1" applyBorder="1" applyAlignment="1">
      <alignment horizontal="center" vertical="center" wrapText="1"/>
    </xf>
    <xf numFmtId="0" fontId="19" fillId="11" borderId="2" xfId="0" applyFont="1" applyFill="1" applyBorder="1" applyAlignment="1">
      <alignment horizontal="center" vertical="center" wrapText="1"/>
    </xf>
    <xf numFmtId="0" fontId="19" fillId="11" borderId="4" xfId="0" applyFont="1" applyFill="1" applyBorder="1" applyAlignment="1">
      <alignment horizontal="center" vertical="center" wrapText="1"/>
    </xf>
    <xf numFmtId="49" fontId="18" fillId="0" borderId="0" xfId="0" applyNumberFormat="1" applyFont="1" applyAlignment="1">
      <alignment horizontal="center" wrapText="1"/>
    </xf>
    <xf numFmtId="49" fontId="20" fillId="3" borderId="2" xfId="0" applyNumberFormat="1" applyFont="1" applyFill="1" applyBorder="1" applyAlignment="1">
      <alignment horizontal="left" vertical="center" wrapText="1"/>
    </xf>
    <xf numFmtId="49" fontId="20" fillId="3" borderId="6" xfId="0" applyNumberFormat="1" applyFont="1" applyFill="1" applyBorder="1" applyAlignment="1">
      <alignment horizontal="left" vertical="center" wrapText="1"/>
    </xf>
    <xf numFmtId="49" fontId="20" fillId="3" borderId="4" xfId="0" applyNumberFormat="1" applyFont="1" applyFill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6" xfId="0" applyFont="1" applyBorder="1" applyAlignment="1">
      <alignment horizontal="left" vertical="center" wrapText="1"/>
    </xf>
    <xf numFmtId="0" fontId="20" fillId="0" borderId="4" xfId="0" applyFont="1" applyBorder="1" applyAlignment="1">
      <alignment horizontal="left" vertical="center" wrapText="1"/>
    </xf>
    <xf numFmtId="49" fontId="23" fillId="0" borderId="2" xfId="0" applyNumberFormat="1" applyFont="1" applyBorder="1" applyAlignment="1">
      <alignment horizontal="center" vertical="center" wrapText="1"/>
    </xf>
    <xf numFmtId="49" fontId="23" fillId="0" borderId="6" xfId="0" applyNumberFormat="1" applyFont="1" applyBorder="1" applyAlignment="1">
      <alignment horizontal="center" vertical="center" wrapText="1"/>
    </xf>
    <xf numFmtId="49" fontId="23" fillId="0" borderId="4" xfId="0" applyNumberFormat="1" applyFont="1" applyBorder="1" applyAlignment="1">
      <alignment horizontal="center" vertical="center" wrapText="1"/>
    </xf>
    <xf numFmtId="49" fontId="24" fillId="3" borderId="2" xfId="0" applyNumberFormat="1" applyFont="1" applyFill="1" applyBorder="1" applyAlignment="1">
      <alignment horizontal="left" vertical="center" wrapText="1"/>
    </xf>
    <xf numFmtId="49" fontId="24" fillId="3" borderId="6" xfId="0" applyNumberFormat="1" applyFont="1" applyFill="1" applyBorder="1" applyAlignment="1">
      <alignment horizontal="left" vertical="center" wrapText="1"/>
    </xf>
    <xf numFmtId="49" fontId="24" fillId="3" borderId="4" xfId="0" applyNumberFormat="1" applyFont="1" applyFill="1" applyBorder="1" applyAlignment="1">
      <alignment horizontal="left" vertical="center" wrapText="1"/>
    </xf>
    <xf numFmtId="49" fontId="50" fillId="3" borderId="13" xfId="0" applyNumberFormat="1" applyFont="1" applyFill="1" applyBorder="1" applyAlignment="1">
      <alignment horizontal="left" wrapText="1"/>
    </xf>
    <xf numFmtId="0" fontId="20" fillId="0" borderId="4" xfId="4" applyFont="1" applyBorder="1" applyAlignment="1">
      <alignment horizontal="left" vertical="center" wrapText="1"/>
    </xf>
    <xf numFmtId="166" fontId="20" fillId="3" borderId="2" xfId="1" applyNumberFormat="1" applyFont="1" applyFill="1" applyBorder="1" applyAlignment="1">
      <alignment horizontal="center" vertical="center" wrapText="1"/>
    </xf>
    <xf numFmtId="166" fontId="20" fillId="3" borderId="6" xfId="1" applyNumberFormat="1" applyFont="1" applyFill="1" applyBorder="1" applyAlignment="1">
      <alignment horizontal="center" vertical="center" wrapText="1"/>
    </xf>
    <xf numFmtId="166" fontId="20" fillId="3" borderId="4" xfId="1" applyNumberFormat="1" applyFont="1" applyFill="1" applyBorder="1" applyAlignment="1">
      <alignment horizontal="center" vertical="center" wrapText="1"/>
    </xf>
    <xf numFmtId="49" fontId="20" fillId="0" borderId="2" xfId="0" applyNumberFormat="1" applyFont="1" applyBorder="1" applyAlignment="1">
      <alignment horizontal="left" vertical="center" wrapText="1"/>
    </xf>
    <xf numFmtId="49" fontId="20" fillId="0" borderId="6" xfId="0" applyNumberFormat="1" applyFont="1" applyBorder="1" applyAlignment="1">
      <alignment horizontal="left" vertical="center" wrapText="1"/>
    </xf>
    <xf numFmtId="49" fontId="24" fillId="0" borderId="2" xfId="12" applyNumberFormat="1" applyFont="1" applyBorder="1" applyAlignment="1">
      <alignment horizontal="center" vertical="center" wrapText="1"/>
    </xf>
    <xf numFmtId="49" fontId="24" fillId="0" borderId="6" xfId="12" applyNumberFormat="1" applyFont="1" applyBorder="1" applyAlignment="1">
      <alignment horizontal="center" vertical="center" wrapText="1"/>
    </xf>
    <xf numFmtId="49" fontId="24" fillId="0" borderId="4" xfId="12" applyNumberFormat="1" applyFont="1" applyBorder="1" applyAlignment="1">
      <alignment horizontal="center" vertical="center" wrapText="1"/>
    </xf>
    <xf numFmtId="49" fontId="20" fillId="0" borderId="2" xfId="12" applyNumberFormat="1" applyFont="1" applyBorder="1" applyAlignment="1">
      <alignment horizontal="left" vertical="center" wrapText="1"/>
    </xf>
    <xf numFmtId="49" fontId="20" fillId="0" borderId="6" xfId="12" applyNumberFormat="1" applyFont="1" applyBorder="1" applyAlignment="1">
      <alignment horizontal="left" vertical="center" wrapText="1"/>
    </xf>
    <xf numFmtId="49" fontId="20" fillId="0" borderId="4" xfId="12" applyNumberFormat="1" applyFont="1" applyBorder="1" applyAlignment="1">
      <alignment horizontal="left" vertical="center" wrapText="1"/>
    </xf>
    <xf numFmtId="166" fontId="20" fillId="0" borderId="3" xfId="0" applyNumberFormat="1" applyFont="1" applyBorder="1" applyAlignment="1">
      <alignment horizontal="center" vertical="center" wrapText="1"/>
    </xf>
    <xf numFmtId="0" fontId="39" fillId="5" borderId="3" xfId="0" applyFont="1" applyFill="1" applyBorder="1" applyAlignment="1">
      <alignment horizontal="left" vertical="center" wrapText="1"/>
    </xf>
    <xf numFmtId="0" fontId="39" fillId="5" borderId="9" xfId="0" applyFont="1" applyFill="1" applyBorder="1" applyAlignment="1">
      <alignment horizontal="left" vertical="center" wrapText="1"/>
    </xf>
    <xf numFmtId="0" fontId="39" fillId="5" borderId="5" xfId="0" applyFont="1" applyFill="1" applyBorder="1" applyAlignment="1">
      <alignment horizontal="left" vertical="center" wrapText="1"/>
    </xf>
    <xf numFmtId="49" fontId="6" fillId="0" borderId="3" xfId="0" applyNumberFormat="1" applyFont="1" applyBorder="1" applyAlignment="1">
      <alignment horizontal="left" vertical="center" wrapText="1"/>
    </xf>
    <xf numFmtId="49" fontId="39" fillId="5" borderId="3" xfId="0" applyNumberFormat="1" applyFont="1" applyFill="1" applyBorder="1" applyAlignment="1">
      <alignment horizontal="left" vertical="center" wrapText="1"/>
    </xf>
    <xf numFmtId="49" fontId="39" fillId="5" borderId="9" xfId="0" applyNumberFormat="1" applyFont="1" applyFill="1" applyBorder="1" applyAlignment="1">
      <alignment horizontal="left" vertical="center" wrapText="1"/>
    </xf>
    <xf numFmtId="49" fontId="39" fillId="5" borderId="5" xfId="0" applyNumberFormat="1" applyFont="1" applyFill="1" applyBorder="1" applyAlignment="1">
      <alignment horizontal="left" vertical="center" wrapText="1"/>
    </xf>
    <xf numFmtId="49" fontId="1" fillId="3" borderId="1" xfId="12" applyNumberFormat="1" applyFill="1" applyBorder="1" applyAlignment="1">
      <alignment horizontal="left" vertical="top" wrapText="1"/>
    </xf>
    <xf numFmtId="0" fontId="49" fillId="0" borderId="2" xfId="0" applyFont="1" applyBorder="1" applyAlignment="1">
      <alignment horizontal="left" vertical="top" wrapText="1"/>
    </xf>
    <xf numFmtId="0" fontId="49" fillId="0" borderId="4" xfId="0" applyFont="1" applyBorder="1" applyAlignment="1">
      <alignment horizontal="left" vertical="top" wrapText="1"/>
    </xf>
    <xf numFmtId="49" fontId="24" fillId="3" borderId="2" xfId="0" applyNumberFormat="1" applyFont="1" applyFill="1" applyBorder="1" applyAlignment="1">
      <alignment horizontal="center" vertical="center" wrapText="1"/>
    </xf>
    <xf numFmtId="49" fontId="31" fillId="3" borderId="6" xfId="0" applyNumberFormat="1" applyFont="1" applyFill="1" applyBorder="1" applyAlignment="1">
      <alignment horizontal="center" vertical="center" wrapText="1"/>
    </xf>
    <xf numFmtId="0" fontId="5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56" fillId="11" borderId="2" xfId="0" applyFont="1" applyFill="1" applyBorder="1" applyAlignment="1">
      <alignment horizontal="center" vertical="center" wrapText="1"/>
    </xf>
    <xf numFmtId="0" fontId="56" fillId="11" borderId="4" xfId="0" applyFont="1" applyFill="1" applyBorder="1" applyAlignment="1">
      <alignment horizontal="center" vertical="center" wrapText="1"/>
    </xf>
    <xf numFmtId="0" fontId="1" fillId="11" borderId="2" xfId="0" applyFont="1" applyFill="1" applyBorder="1" applyAlignment="1">
      <alignment horizontal="left" vertical="center" wrapText="1"/>
    </xf>
    <xf numFmtId="0" fontId="1" fillId="11" borderId="4" xfId="0" applyFont="1" applyFill="1" applyBorder="1" applyAlignment="1">
      <alignment horizontal="left" vertical="center" wrapText="1"/>
    </xf>
    <xf numFmtId="166" fontId="20" fillId="11" borderId="2" xfId="1" applyNumberFormat="1" applyFont="1" applyFill="1" applyBorder="1" applyAlignment="1">
      <alignment horizontal="center" vertical="center" wrapText="1"/>
    </xf>
    <xf numFmtId="166" fontId="20" fillId="11" borderId="6" xfId="1" applyNumberFormat="1" applyFont="1" applyFill="1" applyBorder="1" applyAlignment="1">
      <alignment horizontal="center" vertical="center" wrapText="1"/>
    </xf>
    <xf numFmtId="166" fontId="20" fillId="11" borderId="4" xfId="1" applyNumberFormat="1" applyFont="1" applyFill="1" applyBorder="1" applyAlignment="1">
      <alignment horizontal="center" vertical="center" wrapText="1"/>
    </xf>
    <xf numFmtId="166" fontId="20" fillId="11" borderId="2" xfId="1" applyNumberFormat="1" applyFont="1" applyFill="1" applyBorder="1" applyAlignment="1">
      <alignment horizontal="center" vertical="center"/>
    </xf>
    <xf numFmtId="166" fontId="20" fillId="11" borderId="6" xfId="1" applyNumberFormat="1" applyFont="1" applyFill="1" applyBorder="1" applyAlignment="1">
      <alignment horizontal="center" vertical="center"/>
    </xf>
    <xf numFmtId="166" fontId="20" fillId="11" borderId="4" xfId="1" applyNumberFormat="1" applyFont="1" applyFill="1" applyBorder="1" applyAlignment="1">
      <alignment horizontal="center" vertical="center"/>
    </xf>
    <xf numFmtId="166" fontId="20" fillId="11" borderId="1" xfId="0" applyNumberFormat="1" applyFont="1" applyFill="1" applyBorder="1" applyAlignment="1">
      <alignment horizontal="center" vertical="center" wrapText="1"/>
    </xf>
    <xf numFmtId="0" fontId="20" fillId="0" borderId="2" xfId="0" applyFont="1" applyBorder="1" applyAlignment="1">
      <alignment horizontal="left" vertical="top" wrapText="1"/>
    </xf>
    <xf numFmtId="0" fontId="20" fillId="0" borderId="4" xfId="0" applyFont="1" applyBorder="1" applyAlignment="1">
      <alignment horizontal="left" vertical="top" wrapText="1"/>
    </xf>
    <xf numFmtId="0" fontId="20" fillId="3" borderId="2" xfId="0" applyFont="1" applyFill="1" applyBorder="1" applyAlignment="1">
      <alignment horizontal="center" vertical="center" wrapText="1"/>
    </xf>
    <xf numFmtId="0" fontId="20" fillId="3" borderId="4" xfId="0" applyFont="1" applyFill="1" applyBorder="1" applyAlignment="1">
      <alignment horizontal="center" vertical="center" wrapText="1"/>
    </xf>
    <xf numFmtId="0" fontId="20" fillId="3" borderId="6" xfId="0" applyFont="1" applyFill="1" applyBorder="1" applyAlignment="1">
      <alignment horizontal="center" vertical="center" wrapText="1"/>
    </xf>
    <xf numFmtId="0" fontId="49" fillId="0" borderId="10" xfId="0" applyFont="1" applyBorder="1" applyAlignment="1">
      <alignment horizontal="center" vertical="center" wrapText="1"/>
    </xf>
    <xf numFmtId="0" fontId="49" fillId="0" borderId="8" xfId="0" applyFont="1" applyBorder="1" applyAlignment="1">
      <alignment horizontal="center" vertical="center" wrapText="1"/>
    </xf>
    <xf numFmtId="0" fontId="49" fillId="0" borderId="14" xfId="0" applyFont="1" applyBorder="1" applyAlignment="1">
      <alignment horizontal="center" vertical="center" wrapText="1"/>
    </xf>
    <xf numFmtId="49" fontId="51" fillId="0" borderId="2" xfId="4" applyNumberFormat="1" applyFont="1" applyBorder="1" applyAlignment="1">
      <alignment horizontal="center" vertical="center" wrapText="1"/>
    </xf>
    <xf numFmtId="49" fontId="51" fillId="0" borderId="6" xfId="4" applyNumberFormat="1" applyFont="1" applyBorder="1" applyAlignment="1">
      <alignment horizontal="center" vertical="center" wrapText="1"/>
    </xf>
    <xf numFmtId="49" fontId="51" fillId="0" borderId="4" xfId="4" applyNumberFormat="1" applyFont="1" applyBorder="1" applyAlignment="1">
      <alignment horizontal="center" vertical="center" wrapText="1"/>
    </xf>
    <xf numFmtId="166" fontId="20" fillId="3" borderId="2" xfId="1" applyNumberFormat="1" applyFont="1" applyFill="1" applyBorder="1" applyAlignment="1">
      <alignment horizontal="center" vertical="center"/>
    </xf>
    <xf numFmtId="166" fontId="20" fillId="3" borderId="6" xfId="1" applyNumberFormat="1" applyFont="1" applyFill="1" applyBorder="1" applyAlignment="1">
      <alignment horizontal="center" vertical="center"/>
    </xf>
    <xf numFmtId="166" fontId="20" fillId="3" borderId="4" xfId="1" applyNumberFormat="1" applyFont="1" applyFill="1" applyBorder="1" applyAlignment="1">
      <alignment horizontal="center" vertical="center"/>
    </xf>
    <xf numFmtId="49" fontId="20" fillId="0" borderId="2" xfId="4" applyNumberFormat="1" applyFont="1" applyBorder="1" applyAlignment="1">
      <alignment horizontal="left" vertical="center" wrapText="1"/>
    </xf>
    <xf numFmtId="49" fontId="20" fillId="0" borderId="4" xfId="4" applyNumberFormat="1" applyFont="1" applyBorder="1" applyAlignment="1">
      <alignment horizontal="left" vertical="center" wrapText="1"/>
    </xf>
  </cellXfs>
  <cellStyles count="13">
    <cellStyle name="Įprastas" xfId="0" builtinId="0"/>
    <cellStyle name="Įprastas 2" xfId="1" xr:uid="{00000000-0005-0000-0000-000001000000}"/>
    <cellStyle name="Įprastas 3" xfId="2" xr:uid="{00000000-0005-0000-0000-000002000000}"/>
    <cellStyle name="Įprastas 4" xfId="11" xr:uid="{A527792B-5FFB-4BEC-A947-AE414C9B2BA9}"/>
    <cellStyle name="Kablelis 2" xfId="3" xr:uid="{00000000-0005-0000-0000-000003000000}"/>
    <cellStyle name="Normal 2" xfId="4" xr:uid="{00000000-0005-0000-0000-000004000000}"/>
    <cellStyle name="Normal 3" xfId="5" xr:uid="{00000000-0005-0000-0000-000005000000}"/>
    <cellStyle name="Normal_biudžetas 6_2009 m 02 men biudzetas." xfId="10" xr:uid="{00000000-0005-0000-0000-000006000000}"/>
    <cellStyle name="Normal_Sheet1" xfId="12" xr:uid="{9C63AA00-EAD8-4BDA-8390-5F6583EEF94D}"/>
    <cellStyle name="Paprastas 2" xfId="6" xr:uid="{00000000-0005-0000-0000-000008000000}"/>
    <cellStyle name="Paprastas_Lapas1" xfId="7" xr:uid="{00000000-0005-0000-0000-000009000000}"/>
    <cellStyle name="Percent 2" xfId="9" xr:uid="{00000000-0005-0000-0000-00000A000000}"/>
    <cellStyle name="Procentai 2" xfId="8" xr:uid="{00000000-0005-0000-0000-00000B000000}"/>
  </cellStyles>
  <dxfs count="0"/>
  <tableStyles count="0" defaultTableStyle="TableStyleMedium9" defaultPivotStyle="PivotStyleLight16"/>
  <colors>
    <mruColors>
      <color rgb="FFFFFFCC"/>
      <color rgb="FF63E3FD"/>
      <color rgb="FF009900"/>
      <color rgb="FF188A3E"/>
      <color rgb="FF00863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8" tint="0.59999389629810485"/>
    <pageSetUpPr fitToPage="1"/>
  </sheetPr>
  <dimension ref="A1:AD71"/>
  <sheetViews>
    <sheetView tabSelected="1" topLeftCell="B1" zoomScaleNormal="100" workbookViewId="0">
      <pane ySplit="10" topLeftCell="A11" activePane="bottomLeft" state="frozen"/>
      <selection activeCell="E15" sqref="E15"/>
      <selection pane="bottomLeft" activeCell="J9" sqref="J9:J10"/>
    </sheetView>
  </sheetViews>
  <sheetFormatPr defaultColWidth="9.140625" defaultRowHeight="12.75" x14ac:dyDescent="0.2"/>
  <cols>
    <col min="1" max="1" width="0.42578125" style="1" customWidth="1"/>
    <col min="2" max="2" width="16.5703125" style="8" customWidth="1"/>
    <col min="3" max="3" width="43.5703125" style="5" customWidth="1"/>
    <col min="4" max="4" width="8" style="5" customWidth="1"/>
    <col min="5" max="5" width="35.85546875" style="5" customWidth="1"/>
    <col min="6" max="6" width="14.5703125" style="5" customWidth="1"/>
    <col min="7" max="7" width="7.5703125" style="68" customWidth="1"/>
    <col min="8" max="9" width="14.85546875" style="35" customWidth="1"/>
    <col min="10" max="10" width="33.5703125" style="7" customWidth="1"/>
    <col min="11" max="11" width="11.85546875" style="7" customWidth="1"/>
    <col min="12" max="12" width="12" style="59" customWidth="1"/>
    <col min="13" max="13" width="35.140625" style="1" customWidth="1"/>
    <col min="14" max="16384" width="9.140625" style="1"/>
  </cols>
  <sheetData>
    <row r="1" spans="1:30" ht="15.75" customHeight="1" x14ac:dyDescent="0.25">
      <c r="B1" s="4"/>
      <c r="C1" s="4"/>
      <c r="D1" s="4"/>
      <c r="E1" s="261"/>
      <c r="F1" s="261"/>
      <c r="H1" s="239"/>
      <c r="I1" s="239"/>
      <c r="J1" s="239"/>
      <c r="L1" s="6" t="s">
        <v>16</v>
      </c>
      <c r="M1" s="6"/>
    </row>
    <row r="2" spans="1:30" x14ac:dyDescent="0.2">
      <c r="H2" s="6"/>
      <c r="I2" s="6"/>
      <c r="J2" s="6"/>
      <c r="L2" s="6" t="s">
        <v>17</v>
      </c>
      <c r="M2" s="6"/>
    </row>
    <row r="3" spans="1:30" x14ac:dyDescent="0.2">
      <c r="H3" s="103"/>
      <c r="I3" s="103"/>
      <c r="J3" s="103"/>
      <c r="L3" s="103" t="s">
        <v>172</v>
      </c>
      <c r="M3" s="103"/>
    </row>
    <row r="4" spans="1:30" x14ac:dyDescent="0.2">
      <c r="H4" s="253"/>
      <c r="I4" s="253"/>
      <c r="J4" s="253"/>
    </row>
    <row r="5" spans="1:30" ht="15.75" x14ac:dyDescent="0.2">
      <c r="B5" s="300" t="s">
        <v>107</v>
      </c>
      <c r="C5" s="300"/>
      <c r="D5" s="300"/>
      <c r="E5" s="300"/>
      <c r="F5" s="300"/>
      <c r="G5" s="300"/>
      <c r="H5" s="300"/>
      <c r="I5" s="300"/>
      <c r="J5" s="300"/>
      <c r="K5" s="300"/>
      <c r="L5" s="300"/>
      <c r="M5" s="300"/>
    </row>
    <row r="6" spans="1:30" ht="15" x14ac:dyDescent="0.2">
      <c r="B6" s="301" t="s">
        <v>19</v>
      </c>
      <c r="C6" s="301"/>
      <c r="D6" s="301"/>
      <c r="E6" s="301"/>
      <c r="F6" s="301"/>
      <c r="G6" s="301"/>
      <c r="H6" s="301"/>
      <c r="I6" s="301"/>
      <c r="J6" s="301"/>
      <c r="K6" s="301"/>
      <c r="L6" s="301"/>
      <c r="M6" s="301"/>
    </row>
    <row r="7" spans="1:30" ht="23.25" customHeight="1" x14ac:dyDescent="0.2">
      <c r="B7" s="302" t="s">
        <v>146</v>
      </c>
      <c r="C7" s="302"/>
      <c r="D7" s="302"/>
      <c r="E7" s="302"/>
      <c r="F7" s="302"/>
      <c r="G7" s="302"/>
      <c r="H7" s="302"/>
      <c r="I7" s="302"/>
      <c r="J7" s="302"/>
      <c r="K7" s="302"/>
      <c r="L7" s="302"/>
      <c r="M7" s="302"/>
    </row>
    <row r="8" spans="1:30" s="3" customFormat="1" ht="15.75" customHeight="1" x14ac:dyDescent="0.2">
      <c r="A8" s="52"/>
      <c r="B8" s="246" t="s">
        <v>5</v>
      </c>
      <c r="C8" s="251" t="s">
        <v>6</v>
      </c>
      <c r="D8" s="242" t="s">
        <v>13</v>
      </c>
      <c r="E8" s="248" t="s">
        <v>14</v>
      </c>
      <c r="F8" s="248" t="s">
        <v>15</v>
      </c>
      <c r="G8" s="242" t="s">
        <v>18</v>
      </c>
      <c r="H8" s="245" t="s">
        <v>78</v>
      </c>
      <c r="I8" s="254" t="s">
        <v>143</v>
      </c>
      <c r="J8" s="256" t="s">
        <v>1</v>
      </c>
      <c r="K8" s="257"/>
      <c r="L8" s="257"/>
      <c r="M8" s="258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 s="3" customFormat="1" ht="18.75" customHeight="1" x14ac:dyDescent="0.2">
      <c r="A9" s="52"/>
      <c r="B9" s="246"/>
      <c r="C9" s="252"/>
      <c r="D9" s="243"/>
      <c r="E9" s="249"/>
      <c r="F9" s="249"/>
      <c r="G9" s="243"/>
      <c r="H9" s="245"/>
      <c r="I9" s="254"/>
      <c r="J9" s="245" t="s">
        <v>2</v>
      </c>
      <c r="K9" s="240" t="s">
        <v>20</v>
      </c>
      <c r="L9" s="259" t="s">
        <v>144</v>
      </c>
      <c r="M9" s="259" t="s">
        <v>145</v>
      </c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 s="3" customFormat="1" ht="84.75" customHeight="1" x14ac:dyDescent="0.2">
      <c r="A10" s="51"/>
      <c r="B10" s="247"/>
      <c r="C10" s="252"/>
      <c r="D10" s="243"/>
      <c r="E10" s="249"/>
      <c r="F10" s="250"/>
      <c r="G10" s="244"/>
      <c r="H10" s="240"/>
      <c r="I10" s="255"/>
      <c r="J10" s="240"/>
      <c r="K10" s="241"/>
      <c r="L10" s="260"/>
      <c r="M10" s="260"/>
      <c r="N10" s="48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 s="74" customFormat="1" ht="25.5" customHeight="1" x14ac:dyDescent="0.25">
      <c r="B11" s="237" t="s">
        <v>77</v>
      </c>
      <c r="C11" s="238"/>
      <c r="D11" s="238"/>
      <c r="E11" s="238"/>
      <c r="F11" s="238"/>
      <c r="G11" s="75"/>
      <c r="H11" s="122">
        <f>+H12+H19</f>
        <v>113.6</v>
      </c>
      <c r="I11" s="122">
        <f>+I12+I19</f>
        <v>113.4</v>
      </c>
      <c r="J11" s="152"/>
      <c r="K11" s="76"/>
      <c r="L11" s="149"/>
      <c r="M11" s="150"/>
      <c r="N11" s="77"/>
    </row>
    <row r="12" spans="1:30" s="78" customFormat="1" ht="32.25" customHeight="1" x14ac:dyDescent="0.2">
      <c r="B12" s="121" t="s">
        <v>83</v>
      </c>
      <c r="C12" s="212" t="s">
        <v>27</v>
      </c>
      <c r="D12" s="213"/>
      <c r="E12" s="213"/>
      <c r="F12" s="213"/>
      <c r="G12" s="214"/>
      <c r="H12" s="123">
        <f>+H13+H16</f>
        <v>99.6</v>
      </c>
      <c r="I12" s="123">
        <f>+I13+I16</f>
        <v>99.4</v>
      </c>
      <c r="J12" s="79"/>
      <c r="K12" s="79"/>
      <c r="L12" s="156"/>
      <c r="M12" s="151"/>
      <c r="N12" s="80"/>
    </row>
    <row r="13" spans="1:30" ht="24.75" customHeight="1" x14ac:dyDescent="0.2">
      <c r="B13" s="271" t="s">
        <v>84</v>
      </c>
      <c r="C13" s="262" t="s">
        <v>28</v>
      </c>
      <c r="D13" s="268" t="s">
        <v>3</v>
      </c>
      <c r="E13" s="265" t="s">
        <v>35</v>
      </c>
      <c r="F13" s="208" t="s">
        <v>29</v>
      </c>
      <c r="G13" s="223" t="s">
        <v>31</v>
      </c>
      <c r="H13" s="276">
        <v>80.599999999999994</v>
      </c>
      <c r="I13" s="307">
        <v>80.400000000000006</v>
      </c>
      <c r="J13" s="41" t="s">
        <v>54</v>
      </c>
      <c r="K13" s="124" t="s">
        <v>108</v>
      </c>
      <c r="L13" s="154">
        <v>25</v>
      </c>
      <c r="M13" s="162" t="s">
        <v>152</v>
      </c>
      <c r="N13" s="48"/>
    </row>
    <row r="14" spans="1:30" ht="21.75" customHeight="1" x14ac:dyDescent="0.2">
      <c r="B14" s="272"/>
      <c r="C14" s="263"/>
      <c r="D14" s="269"/>
      <c r="E14" s="266"/>
      <c r="F14" s="209"/>
      <c r="G14" s="224"/>
      <c r="H14" s="277"/>
      <c r="I14" s="308"/>
      <c r="J14" s="42" t="s">
        <v>79</v>
      </c>
      <c r="K14" s="124" t="s">
        <v>34</v>
      </c>
      <c r="L14" s="154">
        <v>0.75</v>
      </c>
      <c r="M14" s="162"/>
      <c r="N14" s="48"/>
    </row>
    <row r="15" spans="1:30" ht="20.25" customHeight="1" x14ac:dyDescent="0.2">
      <c r="A15" s="1">
        <v>25</v>
      </c>
      <c r="B15" s="272"/>
      <c r="C15" s="263"/>
      <c r="D15" s="270"/>
      <c r="E15" s="267"/>
      <c r="F15" s="209"/>
      <c r="G15" s="275"/>
      <c r="H15" s="278"/>
      <c r="I15" s="309"/>
      <c r="J15" s="42" t="s">
        <v>79</v>
      </c>
      <c r="K15" s="125">
        <v>0.03</v>
      </c>
      <c r="L15" s="154">
        <v>0.25</v>
      </c>
      <c r="M15" s="162"/>
      <c r="N15" s="48"/>
    </row>
    <row r="16" spans="1:30" ht="19.5" customHeight="1" x14ac:dyDescent="0.2">
      <c r="B16" s="272"/>
      <c r="C16" s="263"/>
      <c r="D16" s="268" t="s">
        <v>0</v>
      </c>
      <c r="E16" s="328" t="s">
        <v>33</v>
      </c>
      <c r="F16" s="209"/>
      <c r="G16" s="223" t="s">
        <v>30</v>
      </c>
      <c r="H16" s="195">
        <v>19</v>
      </c>
      <c r="I16" s="169">
        <v>19</v>
      </c>
      <c r="J16" s="314" t="s">
        <v>150</v>
      </c>
      <c r="K16" s="316">
        <v>250</v>
      </c>
      <c r="L16" s="303">
        <v>212</v>
      </c>
      <c r="M16" s="305" t="s">
        <v>151</v>
      </c>
      <c r="N16" s="48"/>
    </row>
    <row r="17" spans="2:14" ht="16.5" customHeight="1" x14ac:dyDescent="0.2">
      <c r="B17" s="272"/>
      <c r="C17" s="263"/>
      <c r="D17" s="270"/>
      <c r="E17" s="329"/>
      <c r="F17" s="209"/>
      <c r="G17" s="224"/>
      <c r="H17" s="196"/>
      <c r="I17" s="170"/>
      <c r="J17" s="315"/>
      <c r="K17" s="317"/>
      <c r="L17" s="304"/>
      <c r="M17" s="306"/>
      <c r="N17" s="48"/>
    </row>
    <row r="18" spans="2:14" ht="29.25" customHeight="1" x14ac:dyDescent="0.2">
      <c r="B18" s="273"/>
      <c r="C18" s="264"/>
      <c r="D18" s="40" t="s">
        <v>4</v>
      </c>
      <c r="E18" s="44" t="s">
        <v>70</v>
      </c>
      <c r="F18" s="210"/>
      <c r="G18" s="275"/>
      <c r="H18" s="197"/>
      <c r="I18" s="171"/>
      <c r="J18" s="45" t="s">
        <v>32</v>
      </c>
      <c r="K18" s="125">
        <v>50</v>
      </c>
      <c r="L18" s="155">
        <v>35</v>
      </c>
      <c r="M18" s="162" t="s">
        <v>152</v>
      </c>
      <c r="N18" s="48"/>
    </row>
    <row r="19" spans="2:14" s="78" customFormat="1" ht="30.75" customHeight="1" x14ac:dyDescent="0.2">
      <c r="B19" s="121" t="s">
        <v>85</v>
      </c>
      <c r="C19" s="212" t="s">
        <v>36</v>
      </c>
      <c r="D19" s="213"/>
      <c r="E19" s="213"/>
      <c r="F19" s="213"/>
      <c r="G19" s="214"/>
      <c r="H19" s="134">
        <f>+H20+H21</f>
        <v>14</v>
      </c>
      <c r="I19" s="153">
        <f>+I20+I21</f>
        <v>14</v>
      </c>
      <c r="J19" s="79"/>
      <c r="K19" s="126"/>
      <c r="L19" s="156"/>
      <c r="M19" s="163"/>
    </row>
    <row r="20" spans="2:14" ht="30.75" customHeight="1" x14ac:dyDescent="0.2">
      <c r="B20" s="271" t="s">
        <v>86</v>
      </c>
      <c r="C20" s="295" t="s">
        <v>63</v>
      </c>
      <c r="D20" s="203" t="s">
        <v>3</v>
      </c>
      <c r="E20" s="296" t="s">
        <v>71</v>
      </c>
      <c r="F20" s="198" t="s">
        <v>37</v>
      </c>
      <c r="G20" s="118" t="s">
        <v>30</v>
      </c>
      <c r="H20" s="112">
        <v>9.4</v>
      </c>
      <c r="I20" s="143">
        <v>9.4</v>
      </c>
      <c r="J20" s="100" t="s">
        <v>38</v>
      </c>
      <c r="K20" s="124" t="s">
        <v>4</v>
      </c>
      <c r="L20" s="155">
        <v>4</v>
      </c>
      <c r="M20" s="162" t="s">
        <v>168</v>
      </c>
    </row>
    <row r="21" spans="2:14" ht="30" customHeight="1" x14ac:dyDescent="0.2">
      <c r="B21" s="273"/>
      <c r="C21" s="295"/>
      <c r="D21" s="205"/>
      <c r="E21" s="297"/>
      <c r="F21" s="200"/>
      <c r="G21" s="118" t="s">
        <v>31</v>
      </c>
      <c r="H21" s="112">
        <v>4.5999999999999996</v>
      </c>
      <c r="I21" s="143">
        <v>4.5999999999999996</v>
      </c>
      <c r="J21" s="100" t="s">
        <v>38</v>
      </c>
      <c r="K21" s="124" t="s">
        <v>3</v>
      </c>
      <c r="L21" s="155" t="s">
        <v>3</v>
      </c>
      <c r="M21" s="162" t="s">
        <v>169</v>
      </c>
    </row>
    <row r="22" spans="2:14" s="74" customFormat="1" ht="25.5" customHeight="1" x14ac:dyDescent="0.25">
      <c r="B22" s="237" t="s">
        <v>80</v>
      </c>
      <c r="C22" s="238"/>
      <c r="D22" s="238"/>
      <c r="E22" s="238"/>
      <c r="F22" s="238"/>
      <c r="G22" s="75"/>
      <c r="H22" s="135">
        <f>H40+H42</f>
        <v>192.3</v>
      </c>
      <c r="I22" s="135">
        <f>I40+I42</f>
        <v>183.79999999999998</v>
      </c>
      <c r="J22" s="152"/>
      <c r="K22" s="105"/>
      <c r="L22" s="157"/>
      <c r="M22" s="164"/>
    </row>
    <row r="23" spans="2:14" s="78" customFormat="1" ht="25.5" customHeight="1" x14ac:dyDescent="0.2">
      <c r="B23" s="106" t="s">
        <v>88</v>
      </c>
      <c r="C23" s="292" t="s">
        <v>87</v>
      </c>
      <c r="D23" s="293"/>
      <c r="E23" s="293"/>
      <c r="F23" s="293"/>
      <c r="G23" s="294"/>
      <c r="H23" s="113"/>
      <c r="I23" s="113"/>
      <c r="J23" s="79"/>
      <c r="K23" s="104"/>
      <c r="L23" s="156"/>
      <c r="M23" s="163"/>
    </row>
    <row r="24" spans="2:14" ht="29.25" customHeight="1" x14ac:dyDescent="0.2">
      <c r="B24" s="298" t="s">
        <v>89</v>
      </c>
      <c r="C24" s="316" t="s">
        <v>39</v>
      </c>
      <c r="D24" s="322" t="s">
        <v>3</v>
      </c>
      <c r="E24" s="319" t="s">
        <v>55</v>
      </c>
      <c r="F24" s="198" t="s">
        <v>111</v>
      </c>
      <c r="G24" s="198" t="s">
        <v>31</v>
      </c>
      <c r="H24" s="325" t="s">
        <v>106</v>
      </c>
      <c r="I24" s="310"/>
      <c r="J24" s="47" t="s">
        <v>56</v>
      </c>
      <c r="K24" s="124" t="s">
        <v>109</v>
      </c>
      <c r="L24" s="154">
        <v>6.8</v>
      </c>
      <c r="M24" s="165" t="s">
        <v>153</v>
      </c>
      <c r="N24" s="54"/>
    </row>
    <row r="25" spans="2:14" ht="25.5" customHeight="1" x14ac:dyDescent="0.2">
      <c r="B25" s="299"/>
      <c r="C25" s="318"/>
      <c r="D25" s="323"/>
      <c r="E25" s="320"/>
      <c r="F25" s="199"/>
      <c r="G25" s="199"/>
      <c r="H25" s="326"/>
      <c r="I25" s="311"/>
      <c r="J25" s="47" t="s">
        <v>57</v>
      </c>
      <c r="K25" s="124" t="s">
        <v>110</v>
      </c>
      <c r="L25" s="154">
        <v>5</v>
      </c>
      <c r="M25" s="162" t="s">
        <v>154</v>
      </c>
    </row>
    <row r="26" spans="2:14" ht="35.25" customHeight="1" x14ac:dyDescent="0.2">
      <c r="B26" s="119"/>
      <c r="C26" s="317"/>
      <c r="D26" s="324"/>
      <c r="E26" s="321"/>
      <c r="F26" s="200"/>
      <c r="G26" s="200"/>
      <c r="H26" s="327"/>
      <c r="I26" s="312"/>
      <c r="J26" s="47" t="s">
        <v>112</v>
      </c>
      <c r="K26" s="124" t="s">
        <v>113</v>
      </c>
      <c r="L26" s="154">
        <v>196</v>
      </c>
      <c r="M26" s="162" t="s">
        <v>155</v>
      </c>
    </row>
    <row r="27" spans="2:14" s="82" customFormat="1" ht="25.5" customHeight="1" x14ac:dyDescent="0.25">
      <c r="B27" s="106" t="s">
        <v>90</v>
      </c>
      <c r="C27" s="292" t="s">
        <v>40</v>
      </c>
      <c r="D27" s="293"/>
      <c r="E27" s="293"/>
      <c r="F27" s="293"/>
      <c r="G27" s="294"/>
      <c r="H27" s="117"/>
      <c r="I27" s="117"/>
      <c r="J27" s="79"/>
      <c r="K27" s="126"/>
      <c r="L27" s="158"/>
      <c r="M27" s="166"/>
      <c r="N27" s="81"/>
    </row>
    <row r="28" spans="2:14" ht="42" customHeight="1" x14ac:dyDescent="0.2">
      <c r="B28" s="174" t="s">
        <v>91</v>
      </c>
      <c r="C28" s="178" t="s">
        <v>92</v>
      </c>
      <c r="D28" s="181" t="s">
        <v>3</v>
      </c>
      <c r="E28" s="174" t="s">
        <v>74</v>
      </c>
      <c r="F28" s="184" t="s">
        <v>114</v>
      </c>
      <c r="G28" s="187" t="s">
        <v>30</v>
      </c>
      <c r="H28" s="111" t="s">
        <v>106</v>
      </c>
      <c r="I28" s="142"/>
      <c r="J28" s="57" t="s">
        <v>115</v>
      </c>
      <c r="K28" s="124" t="s">
        <v>116</v>
      </c>
      <c r="L28" s="154">
        <v>1956</v>
      </c>
      <c r="M28" s="162" t="s">
        <v>156</v>
      </c>
      <c r="N28" s="53"/>
    </row>
    <row r="29" spans="2:14" ht="38.25" customHeight="1" x14ac:dyDescent="0.2">
      <c r="B29" s="177"/>
      <c r="C29" s="179"/>
      <c r="D29" s="182"/>
      <c r="E29" s="177"/>
      <c r="F29" s="185"/>
      <c r="G29" s="188"/>
      <c r="H29" s="111" t="s">
        <v>106</v>
      </c>
      <c r="I29" s="142"/>
      <c r="J29" s="57" t="s">
        <v>117</v>
      </c>
      <c r="K29" s="124" t="s">
        <v>118</v>
      </c>
      <c r="L29" s="154">
        <v>571</v>
      </c>
      <c r="M29" s="162" t="s">
        <v>157</v>
      </c>
      <c r="N29" s="53"/>
    </row>
    <row r="30" spans="2:14" ht="27" customHeight="1" x14ac:dyDescent="0.2">
      <c r="B30" s="177"/>
      <c r="C30" s="179"/>
      <c r="D30" s="182"/>
      <c r="E30" s="177"/>
      <c r="F30" s="185"/>
      <c r="G30" s="188"/>
      <c r="H30" s="111" t="s">
        <v>106</v>
      </c>
      <c r="I30" s="142"/>
      <c r="J30" s="57" t="s">
        <v>119</v>
      </c>
      <c r="K30" s="124" t="s">
        <v>120</v>
      </c>
      <c r="L30" s="154">
        <v>715</v>
      </c>
      <c r="M30" s="162" t="s">
        <v>158</v>
      </c>
      <c r="N30" s="53"/>
    </row>
    <row r="31" spans="2:14" ht="26.25" customHeight="1" x14ac:dyDescent="0.2">
      <c r="B31" s="175"/>
      <c r="C31" s="180"/>
      <c r="D31" s="183"/>
      <c r="E31" s="175"/>
      <c r="F31" s="186"/>
      <c r="G31" s="189"/>
      <c r="H31" s="111" t="s">
        <v>106</v>
      </c>
      <c r="I31" s="142"/>
      <c r="J31" s="57" t="s">
        <v>137</v>
      </c>
      <c r="K31" s="124" t="s">
        <v>121</v>
      </c>
      <c r="L31" s="154">
        <v>16</v>
      </c>
      <c r="M31" s="162" t="s">
        <v>159</v>
      </c>
      <c r="N31" s="53"/>
    </row>
    <row r="32" spans="2:14" ht="27" customHeight="1" x14ac:dyDescent="0.2">
      <c r="B32" s="174" t="s">
        <v>93</v>
      </c>
      <c r="C32" s="190" t="s">
        <v>94</v>
      </c>
      <c r="D32" s="193" t="s">
        <v>3</v>
      </c>
      <c r="E32" s="194" t="s">
        <v>73</v>
      </c>
      <c r="F32" s="184" t="s">
        <v>122</v>
      </c>
      <c r="G32" s="195" t="s">
        <v>31</v>
      </c>
      <c r="H32" s="114" t="s">
        <v>106</v>
      </c>
      <c r="I32" s="144"/>
      <c r="J32" s="9" t="s">
        <v>58</v>
      </c>
      <c r="K32" s="124" t="s">
        <v>123</v>
      </c>
      <c r="L32" s="154">
        <v>3</v>
      </c>
      <c r="M32" s="162" t="s">
        <v>160</v>
      </c>
    </row>
    <row r="33" spans="2:16" ht="42" hidden="1" customHeight="1" x14ac:dyDescent="0.2">
      <c r="B33" s="177"/>
      <c r="C33" s="191"/>
      <c r="D33" s="193"/>
      <c r="E33" s="194"/>
      <c r="F33" s="185"/>
      <c r="G33" s="196"/>
      <c r="H33" s="114"/>
      <c r="I33" s="144"/>
      <c r="J33" s="9"/>
      <c r="K33" s="124"/>
      <c r="L33" s="154"/>
      <c r="M33" s="162"/>
    </row>
    <row r="34" spans="2:16" ht="25.5" customHeight="1" x14ac:dyDescent="0.2">
      <c r="B34" s="175"/>
      <c r="C34" s="192"/>
      <c r="D34" s="193"/>
      <c r="E34" s="194"/>
      <c r="F34" s="186"/>
      <c r="G34" s="197"/>
      <c r="H34" s="114" t="s">
        <v>106</v>
      </c>
      <c r="I34" s="144"/>
      <c r="J34" s="9" t="s">
        <v>138</v>
      </c>
      <c r="K34" s="124" t="s">
        <v>0</v>
      </c>
      <c r="L34" s="154">
        <v>2</v>
      </c>
      <c r="M34" s="162" t="s">
        <v>169</v>
      </c>
    </row>
    <row r="35" spans="2:16" s="82" customFormat="1" ht="25.5" customHeight="1" x14ac:dyDescent="0.25">
      <c r="B35" s="107" t="s">
        <v>96</v>
      </c>
      <c r="C35" s="288" t="s">
        <v>95</v>
      </c>
      <c r="D35" s="289"/>
      <c r="E35" s="289"/>
      <c r="F35" s="289"/>
      <c r="G35" s="290"/>
      <c r="H35" s="137">
        <f>+H40+H42</f>
        <v>192.3</v>
      </c>
      <c r="I35" s="137">
        <f>+I40+I42</f>
        <v>183.79999999999998</v>
      </c>
      <c r="J35" s="83"/>
      <c r="K35" s="127"/>
      <c r="L35" s="158"/>
      <c r="M35" s="167"/>
    </row>
    <row r="36" spans="2:16" ht="39" hidden="1" customHeight="1" x14ac:dyDescent="0.2">
      <c r="B36" s="208" t="s">
        <v>97</v>
      </c>
      <c r="C36" s="206" t="s">
        <v>98</v>
      </c>
      <c r="D36" s="46" t="s">
        <v>3</v>
      </c>
      <c r="E36" s="102"/>
      <c r="F36" s="56"/>
      <c r="G36" s="55"/>
      <c r="H36" s="115"/>
      <c r="I36" s="115"/>
      <c r="J36" s="58"/>
      <c r="K36" s="128"/>
      <c r="L36" s="159"/>
      <c r="M36" s="38"/>
    </row>
    <row r="37" spans="2:16" ht="30" customHeight="1" x14ac:dyDescent="0.2">
      <c r="B37" s="209"/>
      <c r="C37" s="207"/>
      <c r="D37" s="46" t="s">
        <v>3</v>
      </c>
      <c r="E37" s="102" t="s">
        <v>75</v>
      </c>
      <c r="F37" s="56" t="s">
        <v>124</v>
      </c>
      <c r="G37" s="55" t="s">
        <v>31</v>
      </c>
      <c r="H37" s="115" t="s">
        <v>106</v>
      </c>
      <c r="I37" s="145"/>
      <c r="J37" s="58" t="s">
        <v>126</v>
      </c>
      <c r="K37" s="128" t="s">
        <v>125</v>
      </c>
      <c r="L37" s="154" t="s">
        <v>161</v>
      </c>
      <c r="M37" s="162" t="s">
        <v>170</v>
      </c>
    </row>
    <row r="38" spans="2:16" ht="40.5" customHeight="1" x14ac:dyDescent="0.2">
      <c r="B38" s="210"/>
      <c r="C38" s="211"/>
      <c r="D38" s="46" t="s">
        <v>0</v>
      </c>
      <c r="E38" s="102" t="s">
        <v>76</v>
      </c>
      <c r="F38" s="56" t="s">
        <v>60</v>
      </c>
      <c r="G38" s="55" t="s">
        <v>31</v>
      </c>
      <c r="H38" s="116" t="s">
        <v>106</v>
      </c>
      <c r="I38" s="142"/>
      <c r="J38" s="58" t="s">
        <v>61</v>
      </c>
      <c r="K38" s="128" t="s">
        <v>4</v>
      </c>
      <c r="L38" s="154">
        <v>0</v>
      </c>
      <c r="M38" s="161" t="s">
        <v>167</v>
      </c>
    </row>
    <row r="39" spans="2:16" ht="27.75" customHeight="1" x14ac:dyDescent="0.2">
      <c r="B39" s="206" t="s">
        <v>99</v>
      </c>
      <c r="C39" s="279" t="s">
        <v>41</v>
      </c>
      <c r="D39" s="203" t="s">
        <v>3</v>
      </c>
      <c r="E39" s="198" t="s">
        <v>59</v>
      </c>
      <c r="F39" s="194" t="s">
        <v>127</v>
      </c>
      <c r="G39" s="291" t="s">
        <v>31</v>
      </c>
      <c r="H39" s="136"/>
      <c r="I39" s="147"/>
      <c r="J39" s="109" t="s">
        <v>43</v>
      </c>
      <c r="K39" s="128" t="s">
        <v>128</v>
      </c>
      <c r="L39" s="154">
        <v>18.5</v>
      </c>
      <c r="M39" s="162" t="s">
        <v>169</v>
      </c>
      <c r="N39" s="49"/>
      <c r="O39" s="50"/>
      <c r="P39" s="50"/>
    </row>
    <row r="40" spans="2:16" ht="21" customHeight="1" x14ac:dyDescent="0.2">
      <c r="B40" s="207"/>
      <c r="C40" s="280"/>
      <c r="D40" s="204"/>
      <c r="E40" s="199"/>
      <c r="F40" s="194"/>
      <c r="G40" s="291"/>
      <c r="H40" s="287">
        <v>183</v>
      </c>
      <c r="I40" s="313">
        <v>182.7</v>
      </c>
      <c r="J40" s="109" t="s">
        <v>139</v>
      </c>
      <c r="K40" s="128" t="s">
        <v>129</v>
      </c>
      <c r="L40" s="154">
        <v>550</v>
      </c>
      <c r="M40" s="162" t="s">
        <v>169</v>
      </c>
    </row>
    <row r="41" spans="2:16" ht="16.5" customHeight="1" x14ac:dyDescent="0.2">
      <c r="B41" s="207"/>
      <c r="C41" s="280"/>
      <c r="D41" s="204"/>
      <c r="E41" s="199"/>
      <c r="F41" s="194"/>
      <c r="G41" s="291"/>
      <c r="H41" s="287"/>
      <c r="I41" s="313"/>
      <c r="J41" s="172" t="s">
        <v>130</v>
      </c>
      <c r="K41" s="174" t="s">
        <v>131</v>
      </c>
      <c r="L41" s="303">
        <v>5</v>
      </c>
      <c r="M41" s="305" t="s">
        <v>169</v>
      </c>
    </row>
    <row r="42" spans="2:16" ht="20.25" customHeight="1" x14ac:dyDescent="0.2">
      <c r="B42" s="207"/>
      <c r="C42" s="280"/>
      <c r="D42" s="205"/>
      <c r="E42" s="200"/>
      <c r="F42" s="194"/>
      <c r="G42" s="108" t="s">
        <v>42</v>
      </c>
      <c r="H42" s="146">
        <v>9.3000000000000007</v>
      </c>
      <c r="I42" s="144">
        <v>1.1000000000000001</v>
      </c>
      <c r="J42" s="173"/>
      <c r="K42" s="175"/>
      <c r="L42" s="304"/>
      <c r="M42" s="306"/>
    </row>
    <row r="43" spans="2:16" s="73" customFormat="1" ht="24.75" customHeight="1" x14ac:dyDescent="0.25">
      <c r="B43" s="176" t="s">
        <v>81</v>
      </c>
      <c r="C43" s="176"/>
      <c r="D43" s="176"/>
      <c r="E43" s="176"/>
      <c r="F43" s="176"/>
      <c r="G43" s="85"/>
      <c r="H43" s="138">
        <f>H44</f>
        <v>6.1</v>
      </c>
      <c r="I43" s="138">
        <f>I44</f>
        <v>6.1</v>
      </c>
      <c r="J43" s="86"/>
      <c r="K43" s="129"/>
      <c r="L43" s="160"/>
      <c r="M43" s="168"/>
    </row>
    <row r="44" spans="2:16" s="82" customFormat="1" ht="23.25" customHeight="1" x14ac:dyDescent="0.25">
      <c r="B44" s="110" t="s">
        <v>101</v>
      </c>
      <c r="C44" s="201" t="s">
        <v>100</v>
      </c>
      <c r="D44" s="202"/>
      <c r="E44" s="202"/>
      <c r="F44" s="90"/>
      <c r="G44" s="89"/>
      <c r="H44" s="139">
        <f>H45</f>
        <v>6.1</v>
      </c>
      <c r="I44" s="139">
        <f>I45</f>
        <v>6.1</v>
      </c>
      <c r="J44" s="91"/>
      <c r="K44" s="130"/>
      <c r="L44" s="158"/>
      <c r="M44" s="167"/>
    </row>
    <row r="45" spans="2:16" ht="55.35" customHeight="1" x14ac:dyDescent="0.2">
      <c r="B45" s="225" t="s">
        <v>102</v>
      </c>
      <c r="C45" s="223" t="s">
        <v>49</v>
      </c>
      <c r="D45" s="46" t="s">
        <v>3</v>
      </c>
      <c r="E45" s="38" t="s">
        <v>47</v>
      </c>
      <c r="F45" s="184" t="s">
        <v>50</v>
      </c>
      <c r="G45" s="227" t="s">
        <v>30</v>
      </c>
      <c r="H45" s="195">
        <v>6.1</v>
      </c>
      <c r="I45" s="169">
        <v>6.1</v>
      </c>
      <c r="J45" s="43" t="s">
        <v>44</v>
      </c>
      <c r="K45" s="131" t="s">
        <v>132</v>
      </c>
      <c r="L45" s="154" t="s">
        <v>147</v>
      </c>
      <c r="M45" s="162" t="s">
        <v>149</v>
      </c>
    </row>
    <row r="46" spans="2:16" ht="50.45" customHeight="1" x14ac:dyDescent="0.2">
      <c r="B46" s="226"/>
      <c r="C46" s="224"/>
      <c r="D46" s="203" t="s">
        <v>0</v>
      </c>
      <c r="E46" s="221" t="s">
        <v>48</v>
      </c>
      <c r="F46" s="185"/>
      <c r="G46" s="228"/>
      <c r="H46" s="196"/>
      <c r="I46" s="170"/>
      <c r="J46" s="43" t="s">
        <v>45</v>
      </c>
      <c r="K46" s="131" t="s">
        <v>133</v>
      </c>
      <c r="L46" s="154" t="s">
        <v>148</v>
      </c>
      <c r="M46" s="162" t="s">
        <v>149</v>
      </c>
    </row>
    <row r="47" spans="2:16" ht="76.7" customHeight="1" x14ac:dyDescent="0.2">
      <c r="B47" s="226"/>
      <c r="C47" s="224"/>
      <c r="D47" s="204"/>
      <c r="E47" s="222"/>
      <c r="F47" s="185"/>
      <c r="G47" s="228"/>
      <c r="H47" s="196"/>
      <c r="I47" s="170"/>
      <c r="J47" s="43" t="s">
        <v>46</v>
      </c>
      <c r="K47" s="131">
        <v>230</v>
      </c>
      <c r="L47" s="154">
        <v>226</v>
      </c>
      <c r="M47" s="162" t="s">
        <v>152</v>
      </c>
    </row>
    <row r="48" spans="2:16" ht="53.45" customHeight="1" x14ac:dyDescent="0.2">
      <c r="B48" s="226"/>
      <c r="C48" s="224"/>
      <c r="D48" s="39" t="s">
        <v>4</v>
      </c>
      <c r="E48" s="101" t="s">
        <v>52</v>
      </c>
      <c r="F48" s="185"/>
      <c r="G48" s="228"/>
      <c r="H48" s="197"/>
      <c r="I48" s="171"/>
      <c r="J48" s="148" t="s">
        <v>51</v>
      </c>
      <c r="K48" s="120" t="s">
        <v>134</v>
      </c>
      <c r="L48" s="155" t="s">
        <v>162</v>
      </c>
      <c r="M48" s="162" t="s">
        <v>163</v>
      </c>
    </row>
    <row r="49" spans="2:13" s="73" customFormat="1" ht="24.75" customHeight="1" x14ac:dyDescent="0.25">
      <c r="B49" s="235" t="s">
        <v>82</v>
      </c>
      <c r="C49" s="236"/>
      <c r="D49" s="236"/>
      <c r="E49" s="236"/>
      <c r="F49" s="236"/>
      <c r="G49" s="87"/>
      <c r="H49" s="140">
        <f>H51+H53</f>
        <v>104.5</v>
      </c>
      <c r="I49" s="140">
        <f>I51+I53</f>
        <v>99.399999999999991</v>
      </c>
      <c r="J49" s="88"/>
      <c r="K49" s="88"/>
      <c r="L49" s="160"/>
      <c r="M49" s="168"/>
    </row>
    <row r="50" spans="2:13" s="82" customFormat="1" ht="37.5" customHeight="1" x14ac:dyDescent="0.25">
      <c r="B50" s="107" t="s">
        <v>104</v>
      </c>
      <c r="C50" s="218" t="s">
        <v>53</v>
      </c>
      <c r="D50" s="219"/>
      <c r="E50" s="219"/>
      <c r="F50" s="220"/>
      <c r="G50" s="92"/>
      <c r="H50" s="137">
        <f>H51+H53</f>
        <v>104.5</v>
      </c>
      <c r="I50" s="137">
        <f>I51+I53</f>
        <v>99.399999999999991</v>
      </c>
      <c r="J50" s="84"/>
      <c r="K50" s="132"/>
      <c r="L50" s="158"/>
      <c r="M50" s="167"/>
    </row>
    <row r="51" spans="2:13" ht="16.5" customHeight="1" x14ac:dyDescent="0.2">
      <c r="B51" s="281" t="s">
        <v>103</v>
      </c>
      <c r="C51" s="284" t="s">
        <v>105</v>
      </c>
      <c r="D51" s="203" t="s">
        <v>3</v>
      </c>
      <c r="E51" s="229" t="s">
        <v>72</v>
      </c>
      <c r="F51" s="184" t="s">
        <v>67</v>
      </c>
      <c r="G51" s="227" t="s">
        <v>31</v>
      </c>
      <c r="H51" s="195">
        <v>96.5</v>
      </c>
      <c r="I51" s="195">
        <v>96.1</v>
      </c>
      <c r="J51" s="66" t="s">
        <v>64</v>
      </c>
      <c r="K51" s="133" t="s">
        <v>140</v>
      </c>
      <c r="L51" s="154">
        <v>3122</v>
      </c>
      <c r="M51" s="162" t="s">
        <v>164</v>
      </c>
    </row>
    <row r="52" spans="2:13" ht="39.75" customHeight="1" x14ac:dyDescent="0.2">
      <c r="B52" s="282"/>
      <c r="C52" s="285"/>
      <c r="D52" s="204"/>
      <c r="E52" s="230"/>
      <c r="F52" s="185"/>
      <c r="G52" s="232"/>
      <c r="H52" s="197"/>
      <c r="I52" s="197"/>
      <c r="J52" s="66" t="s">
        <v>66</v>
      </c>
      <c r="K52" s="124" t="s">
        <v>141</v>
      </c>
      <c r="L52" s="154" t="s">
        <v>165</v>
      </c>
      <c r="M52" s="162" t="s">
        <v>171</v>
      </c>
    </row>
    <row r="53" spans="2:13" ht="21" customHeight="1" x14ac:dyDescent="0.2">
      <c r="B53" s="282"/>
      <c r="C53" s="285"/>
      <c r="D53" s="204"/>
      <c r="E53" s="230"/>
      <c r="F53" s="185"/>
      <c r="G53" s="227" t="s">
        <v>42</v>
      </c>
      <c r="H53" s="195">
        <v>8</v>
      </c>
      <c r="I53" s="195">
        <v>3.3</v>
      </c>
      <c r="J53" s="66" t="s">
        <v>65</v>
      </c>
      <c r="K53" s="124" t="s">
        <v>135</v>
      </c>
      <c r="L53" s="154">
        <v>10</v>
      </c>
      <c r="M53" s="162"/>
    </row>
    <row r="54" spans="2:13" ht="20.25" customHeight="1" x14ac:dyDescent="0.2">
      <c r="B54" s="282"/>
      <c r="C54" s="285"/>
      <c r="D54" s="204"/>
      <c r="E54" s="230"/>
      <c r="F54" s="185"/>
      <c r="G54" s="228"/>
      <c r="H54" s="196"/>
      <c r="I54" s="196"/>
      <c r="J54" s="66" t="s">
        <v>69</v>
      </c>
      <c r="K54" s="124" t="s">
        <v>136</v>
      </c>
      <c r="L54" s="154">
        <v>11.15</v>
      </c>
      <c r="M54" s="162"/>
    </row>
    <row r="55" spans="2:13" ht="28.5" customHeight="1" x14ac:dyDescent="0.2">
      <c r="B55" s="283"/>
      <c r="C55" s="286"/>
      <c r="D55" s="205"/>
      <c r="E55" s="231"/>
      <c r="F55" s="186"/>
      <c r="G55" s="232"/>
      <c r="H55" s="197"/>
      <c r="I55" s="197"/>
      <c r="J55" s="62" t="s">
        <v>62</v>
      </c>
      <c r="K55" s="124" t="s">
        <v>142</v>
      </c>
      <c r="L55" s="154">
        <v>253</v>
      </c>
      <c r="M55" s="162" t="s">
        <v>166</v>
      </c>
    </row>
    <row r="56" spans="2:13" ht="24.75" customHeight="1" x14ac:dyDescent="0.2">
      <c r="B56" s="233" t="s">
        <v>12</v>
      </c>
      <c r="C56" s="233"/>
      <c r="D56" s="233"/>
      <c r="E56" s="233"/>
      <c r="F56" s="234"/>
      <c r="G56" s="69"/>
      <c r="H56" s="67">
        <f>H49+H43+H22+H11</f>
        <v>416.5</v>
      </c>
      <c r="I56" s="67">
        <f>I49+I43+I22+I11</f>
        <v>402.69999999999993</v>
      </c>
      <c r="J56" s="10"/>
      <c r="K56" s="11"/>
    </row>
    <row r="57" spans="2:13" s="59" customFormat="1" ht="22.5" customHeight="1" x14ac:dyDescent="0.2">
      <c r="B57" s="215"/>
      <c r="C57" s="216"/>
      <c r="D57" s="216"/>
      <c r="E57" s="216"/>
      <c r="F57" s="216"/>
      <c r="G57" s="217"/>
      <c r="H57" s="63"/>
      <c r="I57" s="63"/>
      <c r="J57" s="64"/>
      <c r="K57" s="65"/>
    </row>
    <row r="58" spans="2:13" s="99" customFormat="1" ht="33" customHeight="1" x14ac:dyDescent="0.2">
      <c r="B58" s="93"/>
      <c r="C58" s="94" t="s">
        <v>7</v>
      </c>
      <c r="D58" s="94"/>
      <c r="E58" s="94"/>
      <c r="F58" s="94"/>
      <c r="G58" s="93"/>
      <c r="H58" s="95">
        <f>+H60+H61+H62+H63+H64+H65</f>
        <v>416.5</v>
      </c>
      <c r="I58" s="95">
        <f>+I60+I61+I62+I63+I64+I65</f>
        <v>402.69999999999993</v>
      </c>
      <c r="J58" s="96"/>
      <c r="K58" s="97"/>
      <c r="L58" s="98"/>
    </row>
    <row r="59" spans="2:13" s="13" customFormat="1" ht="17.25" customHeight="1" x14ac:dyDescent="0.2">
      <c r="B59" s="14"/>
      <c r="C59" s="15" t="s">
        <v>8</v>
      </c>
      <c r="D59" s="16"/>
      <c r="E59" s="16"/>
      <c r="F59" s="16"/>
      <c r="G59" s="14"/>
      <c r="H59" s="17"/>
      <c r="I59" s="17"/>
      <c r="J59" s="10"/>
      <c r="K59" s="18"/>
      <c r="L59" s="60"/>
    </row>
    <row r="60" spans="2:13" s="13" customFormat="1" ht="27.75" customHeight="1" x14ac:dyDescent="0.2">
      <c r="B60" s="14"/>
      <c r="C60" s="15" t="s">
        <v>21</v>
      </c>
      <c r="D60" s="19"/>
      <c r="E60" s="19"/>
      <c r="F60" s="19"/>
      <c r="G60" s="70"/>
      <c r="H60" s="20">
        <f>H13+H21+H40+H51</f>
        <v>364.7</v>
      </c>
      <c r="I60" s="20">
        <f>I13+I21+I40+I51</f>
        <v>363.79999999999995</v>
      </c>
      <c r="J60" s="10"/>
      <c r="K60" s="18"/>
      <c r="L60" s="60"/>
    </row>
    <row r="61" spans="2:13" s="13" customFormat="1" ht="30.75" customHeight="1" x14ac:dyDescent="0.2">
      <c r="B61" s="14"/>
      <c r="C61" s="15" t="s">
        <v>22</v>
      </c>
      <c r="D61" s="19"/>
      <c r="E61" s="19"/>
      <c r="F61" s="19"/>
      <c r="G61" s="70"/>
      <c r="H61" s="20">
        <f>H16+H20+H45</f>
        <v>34.5</v>
      </c>
      <c r="I61" s="20">
        <f>I16+I20+I45</f>
        <v>34.5</v>
      </c>
      <c r="J61" s="10"/>
      <c r="K61" s="18"/>
      <c r="L61" s="60"/>
    </row>
    <row r="62" spans="2:13" s="13" customFormat="1" ht="27.75" customHeight="1" x14ac:dyDescent="0.2">
      <c r="B62" s="14"/>
      <c r="C62" s="15" t="s">
        <v>23</v>
      </c>
      <c r="D62" s="19"/>
      <c r="E62" s="19"/>
      <c r="F62" s="19"/>
      <c r="G62" s="70"/>
      <c r="H62" s="20">
        <f>H42+H53</f>
        <v>17.3</v>
      </c>
      <c r="I62" s="20">
        <f>I42+I53</f>
        <v>4.4000000000000004</v>
      </c>
      <c r="J62" s="10"/>
      <c r="K62" s="18"/>
      <c r="L62" s="60"/>
    </row>
    <row r="63" spans="2:13" s="13" customFormat="1" ht="29.25" customHeight="1" x14ac:dyDescent="0.2">
      <c r="B63" s="14"/>
      <c r="C63" s="15" t="s">
        <v>24</v>
      </c>
      <c r="D63" s="19"/>
      <c r="E63" s="19"/>
      <c r="F63" s="19"/>
      <c r="G63" s="70"/>
      <c r="H63" s="20"/>
      <c r="I63" s="20"/>
      <c r="J63" s="10"/>
      <c r="K63" s="18"/>
      <c r="L63" s="60"/>
    </row>
    <row r="64" spans="2:13" s="13" customFormat="1" ht="22.5" customHeight="1" x14ac:dyDescent="0.2">
      <c r="B64" s="14"/>
      <c r="C64" s="15" t="s">
        <v>25</v>
      </c>
      <c r="D64" s="19"/>
      <c r="E64" s="19"/>
      <c r="F64" s="19"/>
      <c r="G64" s="70"/>
      <c r="H64" s="20"/>
      <c r="I64" s="20"/>
      <c r="J64" s="10"/>
      <c r="K64" s="18"/>
      <c r="L64" s="60"/>
    </row>
    <row r="65" spans="2:12" s="13" customFormat="1" ht="22.5" customHeight="1" x14ac:dyDescent="0.2">
      <c r="B65" s="21"/>
      <c r="C65" s="22" t="s">
        <v>26</v>
      </c>
      <c r="D65" s="23"/>
      <c r="E65" s="23"/>
      <c r="F65" s="23"/>
      <c r="G65" s="71"/>
      <c r="H65" s="20"/>
      <c r="I65" s="20"/>
      <c r="J65" s="10"/>
      <c r="K65" s="18"/>
      <c r="L65" s="60"/>
    </row>
    <row r="66" spans="2:12" s="13" customFormat="1" ht="51" customHeight="1" x14ac:dyDescent="0.2">
      <c r="B66" s="24"/>
      <c r="C66" s="25" t="s">
        <v>9</v>
      </c>
      <c r="D66" s="26"/>
      <c r="E66" s="26"/>
      <c r="F66" s="26"/>
      <c r="G66" s="24"/>
      <c r="H66" s="12"/>
      <c r="I66" s="12"/>
      <c r="J66" s="10"/>
      <c r="K66" s="18"/>
      <c r="L66" s="60"/>
    </row>
    <row r="67" spans="2:12" s="13" customFormat="1" ht="33" customHeight="1" x14ac:dyDescent="0.2">
      <c r="B67" s="27"/>
      <c r="C67" s="28" t="s">
        <v>11</v>
      </c>
      <c r="D67" s="28"/>
      <c r="E67" s="28"/>
      <c r="F67" s="28"/>
      <c r="G67" s="72"/>
      <c r="H67" s="29">
        <f>+H62+H60+H61</f>
        <v>416.5</v>
      </c>
      <c r="I67" s="29">
        <f>+I62+I60+I61</f>
        <v>402.69999999999993</v>
      </c>
      <c r="J67" s="10"/>
      <c r="K67" s="18"/>
      <c r="L67" s="60"/>
    </row>
    <row r="68" spans="2:12" s="34" customFormat="1" ht="24.75" customHeight="1" x14ac:dyDescent="0.2">
      <c r="B68" s="30"/>
      <c r="C68" s="15" t="s">
        <v>10</v>
      </c>
      <c r="D68" s="15"/>
      <c r="E68" s="15"/>
      <c r="F68" s="15"/>
      <c r="G68" s="30"/>
      <c r="H68" s="31"/>
      <c r="I68" s="31"/>
      <c r="J68" s="32"/>
      <c r="K68" s="33"/>
      <c r="L68" s="61"/>
    </row>
    <row r="69" spans="2:12" ht="14.25" customHeight="1" x14ac:dyDescent="0.2">
      <c r="B69" s="274" t="s">
        <v>68</v>
      </c>
      <c r="C69" s="274"/>
      <c r="D69" s="274"/>
      <c r="E69" s="274"/>
      <c r="F69" s="274"/>
      <c r="G69" s="274"/>
      <c r="H69" s="274"/>
      <c r="I69" s="141"/>
      <c r="J69" s="36"/>
    </row>
    <row r="70" spans="2:12" x14ac:dyDescent="0.2">
      <c r="H70" s="37"/>
      <c r="I70" s="37"/>
      <c r="J70" s="36"/>
    </row>
    <row r="71" spans="2:12" x14ac:dyDescent="0.2">
      <c r="J71" s="36"/>
    </row>
  </sheetData>
  <mergeCells count="108">
    <mergeCell ref="I51:I52"/>
    <mergeCell ref="I53:I55"/>
    <mergeCell ref="B5:M5"/>
    <mergeCell ref="B6:M6"/>
    <mergeCell ref="B7:M7"/>
    <mergeCell ref="M9:M10"/>
    <mergeCell ref="L16:L17"/>
    <mergeCell ref="M16:M17"/>
    <mergeCell ref="L41:L42"/>
    <mergeCell ref="M41:M42"/>
    <mergeCell ref="I13:I15"/>
    <mergeCell ref="I16:I18"/>
    <mergeCell ref="I24:I26"/>
    <mergeCell ref="I40:I41"/>
    <mergeCell ref="J16:J17"/>
    <mergeCell ref="K16:K17"/>
    <mergeCell ref="C24:C26"/>
    <mergeCell ref="E24:E26"/>
    <mergeCell ref="G24:G26"/>
    <mergeCell ref="D24:D26"/>
    <mergeCell ref="F24:F26"/>
    <mergeCell ref="H24:H26"/>
    <mergeCell ref="D16:D17"/>
    <mergeCell ref="E16:E17"/>
    <mergeCell ref="B69:H69"/>
    <mergeCell ref="G13:G15"/>
    <mergeCell ref="H13:H15"/>
    <mergeCell ref="G16:G18"/>
    <mergeCell ref="H16:H18"/>
    <mergeCell ref="C39:C42"/>
    <mergeCell ref="F39:F42"/>
    <mergeCell ref="F20:F21"/>
    <mergeCell ref="B51:B55"/>
    <mergeCell ref="C51:C55"/>
    <mergeCell ref="H40:H41"/>
    <mergeCell ref="C35:G35"/>
    <mergeCell ref="G39:G41"/>
    <mergeCell ref="C27:G27"/>
    <mergeCell ref="B22:F22"/>
    <mergeCell ref="C20:C21"/>
    <mergeCell ref="B20:B21"/>
    <mergeCell ref="D20:D21"/>
    <mergeCell ref="E20:E21"/>
    <mergeCell ref="B24:B25"/>
    <mergeCell ref="C23:G23"/>
    <mergeCell ref="H53:H55"/>
    <mergeCell ref="F45:F48"/>
    <mergeCell ref="H51:H52"/>
    <mergeCell ref="B11:F11"/>
    <mergeCell ref="F13:F18"/>
    <mergeCell ref="H1:J1"/>
    <mergeCell ref="K9:K10"/>
    <mergeCell ref="G8:G10"/>
    <mergeCell ref="H8:H10"/>
    <mergeCell ref="B8:B10"/>
    <mergeCell ref="J9:J10"/>
    <mergeCell ref="E8:E10"/>
    <mergeCell ref="F8:F10"/>
    <mergeCell ref="C8:C10"/>
    <mergeCell ref="H4:J4"/>
    <mergeCell ref="I8:I10"/>
    <mergeCell ref="J8:M8"/>
    <mergeCell ref="L9:L10"/>
    <mergeCell ref="E1:F1"/>
    <mergeCell ref="D8:D10"/>
    <mergeCell ref="C13:C18"/>
    <mergeCell ref="E13:E15"/>
    <mergeCell ref="D13:D15"/>
    <mergeCell ref="B13:B18"/>
    <mergeCell ref="C12:G12"/>
    <mergeCell ref="C19:G19"/>
    <mergeCell ref="B57:G57"/>
    <mergeCell ref="C50:F50"/>
    <mergeCell ref="E46:E47"/>
    <mergeCell ref="D46:D47"/>
    <mergeCell ref="C45:C48"/>
    <mergeCell ref="B45:B48"/>
    <mergeCell ref="G45:G48"/>
    <mergeCell ref="F51:F55"/>
    <mergeCell ref="E51:E55"/>
    <mergeCell ref="D51:D55"/>
    <mergeCell ref="G53:G55"/>
    <mergeCell ref="B56:F56"/>
    <mergeCell ref="B49:F49"/>
    <mergeCell ref="G51:G52"/>
    <mergeCell ref="I45:I48"/>
    <mergeCell ref="J41:J42"/>
    <mergeCell ref="K41:K42"/>
    <mergeCell ref="B43:F43"/>
    <mergeCell ref="B28:B31"/>
    <mergeCell ref="C28:C31"/>
    <mergeCell ref="D28:D31"/>
    <mergeCell ref="E28:E31"/>
    <mergeCell ref="F28:F31"/>
    <mergeCell ref="G28:G31"/>
    <mergeCell ref="B32:B34"/>
    <mergeCell ref="C32:C34"/>
    <mergeCell ref="D32:D34"/>
    <mergeCell ref="E32:E34"/>
    <mergeCell ref="F32:F34"/>
    <mergeCell ref="G32:G34"/>
    <mergeCell ref="E39:E42"/>
    <mergeCell ref="H45:H48"/>
    <mergeCell ref="C44:E44"/>
    <mergeCell ref="D39:D42"/>
    <mergeCell ref="B39:B42"/>
    <mergeCell ref="B36:B38"/>
    <mergeCell ref="C36:C38"/>
  </mergeCells>
  <phoneticPr fontId="3" type="noConversion"/>
  <pageMargins left="0.25" right="0.25" top="0.75" bottom="0.75" header="0.3" footer="0.3"/>
  <pageSetup paperSize="9" scale="5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Įvardytieji diapazonai</vt:lpstr>
      </vt:variant>
      <vt:variant>
        <vt:i4>1</vt:i4>
      </vt:variant>
    </vt:vector>
  </HeadingPairs>
  <TitlesOfParts>
    <vt:vector size="2" baseType="lpstr">
      <vt:lpstr>Metinio plano forma</vt:lpstr>
      <vt:lpstr>'Metinio plano forma'!Print_Area</vt:lpstr>
    </vt:vector>
  </TitlesOfParts>
  <Company>Kedainių raj. sav.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Aušra</dc:creator>
  <cp:lastModifiedBy>Giedrė Liekė</cp:lastModifiedBy>
  <cp:lastPrinted>2025-03-12T14:08:09Z</cp:lastPrinted>
  <dcterms:created xsi:type="dcterms:W3CDTF">2008-01-09T09:46:52Z</dcterms:created>
  <dcterms:modified xsi:type="dcterms:W3CDTF">2026-03-02T12:26:17Z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