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4 m. 1 ketv ataskaitos\Ataskaitos siuntimui\"/>
    </mc:Choice>
  </mc:AlternateContent>
  <xr:revisionPtr revIDLastSave="0" documentId="13_ncr:40009_{33CB3F0B-F46B-4F99-8F0A-1B129F9D1585}" xr6:coauthVersionLast="47" xr6:coauthVersionMax="47" xr10:uidLastSave="{00000000-0000-0000-0000-000000000000}"/>
  <bookViews>
    <workbookView xWindow="-120" yWindow="-120" windowWidth="20640" windowHeight="11040"/>
  </bookViews>
  <sheets>
    <sheet name="2 priedo 1 skyrius" sheetId="1" r:id="rId1"/>
  </sheets>
  <definedNames>
    <definedName name="_xlnm.Print_Titles" localSheetId="0">'2 priedo 1 skyrius'!$25:$29</definedName>
  </definedNames>
  <calcPr calcId="191029" fullCalcOnLoad="1"/>
</workbook>
</file>

<file path=xl/calcChain.xml><?xml version="1.0" encoding="utf-8"?>
<calcChain xmlns="http://schemas.openxmlformats.org/spreadsheetml/2006/main">
  <c r="J38" i="1" l="1"/>
  <c r="J37" i="1" s="1"/>
  <c r="I38" i="1"/>
  <c r="I37" i="1"/>
  <c r="I30" i="1"/>
  <c r="I133" i="1"/>
  <c r="I154" i="1"/>
  <c r="J109" i="1"/>
  <c r="I109" i="1"/>
  <c r="J149" i="1"/>
  <c r="I149" i="1"/>
  <c r="J144" i="1"/>
  <c r="J143" i="1"/>
  <c r="I144" i="1"/>
  <c r="I143" i="1"/>
  <c r="J139" i="1"/>
  <c r="I139" i="1"/>
  <c r="J135" i="1"/>
  <c r="I135" i="1"/>
  <c r="I134" i="1"/>
  <c r="J125" i="1"/>
  <c r="I125" i="1"/>
  <c r="J120" i="1"/>
  <c r="I120" i="1"/>
  <c r="J103" i="1"/>
  <c r="I103" i="1"/>
  <c r="J96" i="1"/>
  <c r="J95" i="1"/>
  <c r="I96" i="1"/>
  <c r="I95" i="1"/>
  <c r="J84" i="1"/>
  <c r="I84" i="1"/>
  <c r="J81" i="1"/>
  <c r="I81" i="1"/>
  <c r="I63" i="1"/>
  <c r="J105" i="1"/>
  <c r="J114" i="1"/>
  <c r="J118" i="1"/>
  <c r="J127" i="1"/>
  <c r="J129" i="1"/>
  <c r="I105" i="1"/>
  <c r="I114" i="1"/>
  <c r="I118" i="1"/>
  <c r="I127" i="1"/>
  <c r="I129" i="1"/>
  <c r="J32" i="1"/>
  <c r="J35" i="1"/>
  <c r="J57" i="1"/>
  <c r="J60" i="1"/>
  <c r="J63" i="1"/>
  <c r="J56" i="1"/>
  <c r="J55" i="1"/>
  <c r="J67" i="1"/>
  <c r="J70" i="1"/>
  <c r="J69" i="1"/>
  <c r="J74" i="1"/>
  <c r="J73" i="1"/>
  <c r="J77" i="1"/>
  <c r="J88" i="1"/>
  <c r="J87" i="1" s="1"/>
  <c r="J92" i="1"/>
  <c r="I32" i="1"/>
  <c r="I31" i="1"/>
  <c r="I35" i="1"/>
  <c r="I57" i="1"/>
  <c r="I60" i="1"/>
  <c r="I56" i="1"/>
  <c r="I55" i="1"/>
  <c r="I67" i="1"/>
  <c r="I70" i="1"/>
  <c r="I69" i="1"/>
  <c r="I74" i="1"/>
  <c r="I77" i="1"/>
  <c r="I88" i="1"/>
  <c r="I92" i="1"/>
  <c r="J80" i="1"/>
  <c r="J134" i="1"/>
  <c r="I80" i="1"/>
  <c r="I73" i="1"/>
  <c r="I102" i="1"/>
  <c r="I101" i="1"/>
  <c r="J102" i="1"/>
  <c r="J101" i="1" s="1"/>
  <c r="I87" i="1"/>
  <c r="J31" i="1" l="1"/>
  <c r="J30" i="1" s="1"/>
  <c r="J133" i="1" s="1"/>
  <c r="J154" i="1" s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<sst xmlns="http://schemas.openxmlformats.org/spreadsheetml/2006/main" count="149" uniqueCount="138">
  <si>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</si>
  <si>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</si>
  <si>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</si>
  <si>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</si>
  <si>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</si>
  <si>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</si>
  <si>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</si>
  <si>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</si>
  <si>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</si>
  <si>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</si>
  <si>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</si>
  <si>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</si>
  <si>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</si>
  <si>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</si>
  <si>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</si>
  <si>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</si>
  <si>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</si>
  <si>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</si>
  <si>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</si>
  <si>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</si>
  <si>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</si>
  <si>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</si>
  <si>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</si>
  <si>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</si>
  <si>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</si>
  <si>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</si>
  <si>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</si>
  <si>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</si>
  <si>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</si>
  <si>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</si>
  <si>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</si>
  <si>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</si>
  <si>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</si>
  <si>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</si>
  <si>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</si>
  <si>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</si>
  <si>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</si>
  <si>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</si>
  <si>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</si>
  <si>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</si>
  <si>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</si>
  <si>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</si>
  <si>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</si>
  <si>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</si>
  <si>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</si>
  <si>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</si>
  <si>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</si>
  <si>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</si>
  <si>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</si>
  <si>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</si>
  <si>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</si>
  <si>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</si>
  <si>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</si>
  <si>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</si>
  <si>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</si>
  <si>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</si>
  <si>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</si>
  <si>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</si>
  <si>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</si>
  <si>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</si>
  <si>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</si>
  <si>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</si>
  <si>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</si>
  <si>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</si>
  <si>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</si>
  <si>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</si>
  <si>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</si>
  <si>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</si>
  <si>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</si>
  <si>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</si>
  <si>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</si>
  <si>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</si>
  <si>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</si>
  <si>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</si>
  <si>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</si>
  <si>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</si>
  <si>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</si>
  <si>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</si>
  <si>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</si>
  <si>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</si>
  <si>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</si>
  <si>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</si>
  <si>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</si>
  <si>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</si>
  <si>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</si>
  <si>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</si>
  <si>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</si>
  <si>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</si>
  <si>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</si>
  <si>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</si>
  <si>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</si>
  <si>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</si>
  <si>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</si>
  <si>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</si>
  <si>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</si>
  <si>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</si>
  <si>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</si>
  <si>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</si>
  <si>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</si>
  <si>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</si>
  <si>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</si>
  <si>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</si>
  <si>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</si>
  <si>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</si>
  <si>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</si>
  <si>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</si>
  <si>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</si>
  <si>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</si>
  <si>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</si>
  <si>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</si>
  <si>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</si>
  <si>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</si>
  <si>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</si>
  <si>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</si>
  <si>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</si>
  <si>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</si>
  <si>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</si>
  <si>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</si>
  <si>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</si>
  <si>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</si>
  <si>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</si>
  <si>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</si>
  <si>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</si>
  <si>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</si>
  <si>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</si>
  <si>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</si>
  <si>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</si>
  <si>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</si>
  <si>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</si>
  <si>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</si>
  <si>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</si>
  <si>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</si>
  <si>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/>
  </si>
  <si>
    <t>BIUDŽETO IŠLAIDŲ SĄMATOS VYKDYMO 2024 M. KOVO 31 D.</t>
  </si>
  <si>
    <t xml:space="preserve">2024 M. BALANDŽIO 15 D.   Nr. </t>
  </si>
  <si>
    <t>Kėdainiai</t>
  </si>
  <si>
    <t>Kėdainių r. sav.</t>
  </si>
  <si>
    <t>1 ketvirčio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</si>
</sst>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9" xfId="0" applyNumberFormat="1" applyFont="1" applyBorder="1" applyAlignment="1" applyProtection="1">
      <alignment horizontal="right" vertical="center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2" fillId="0" borderId="0" xfId="0" applyNumberFormat="1" applyFont="1" applyBorder="1" applyAlignment="1" applyProtection="1">
      <alignment horizontal="center" vertical="center" wrapText="1"/>
      <protection hidden="1"/>
    </xf>
    <xf numFmtId="49" fontId="5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8" xfId="0" applyNumberFormat="1" applyFont="1" applyBorder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10" xfId="0" applyFont="1" applyBorder="1" applyAlignment="1" applyProtection="1">
      <alignment horizontal="center"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tabSelected="1" zoomScale="95" zoomScaleNormal="95" workbookViewId="0">
      <selection activeCell="R29" sqref="R29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53" t="s">
        <v>91</v>
      </c>
      <c r="J1" s="53"/>
      <c r="K1" s="53"/>
      <c r="L1" s="53"/>
      <c r="M1" s="53"/>
      <c r="N1" s="53"/>
    </row>
    <row r="2" spans="4:14" ht="12.75" customHeight="1" x14ac:dyDescent="0.2">
      <c r="I2" s="24" t="s">
        <v>92</v>
      </c>
      <c r="J2" s="24"/>
      <c r="K2" s="24"/>
      <c r="L2" s="24"/>
      <c r="M2" s="24"/>
      <c r="N2" s="24"/>
    </row>
    <row r="3" spans="4:14" ht="19.149999999999999" customHeight="1" x14ac:dyDescent="0.2">
      <c r="G3" s="29" t="s">
        <v>93</v>
      </c>
      <c r="H3" s="29"/>
      <c r="I3" s="29"/>
      <c r="J3" s="29"/>
      <c r="K3" s="13"/>
      <c r="L3" s="13"/>
      <c r="M3" s="13"/>
      <c r="N3" s="13"/>
    </row>
    <row r="4" spans="4:14" x14ac:dyDescent="0.2">
      <c r="G4" s="57" t="s">
        <v>136</v>
      </c>
      <c r="H4" s="57"/>
      <c r="I4" s="57"/>
      <c r="J4" s="57"/>
      <c r="K4" s="10"/>
      <c r="L4" s="10"/>
      <c r="M4" s="10"/>
      <c r="N4" s="10"/>
    </row>
    <row r="5" spans="4:14" x14ac:dyDescent="0.2">
      <c r="G5" s="56" t="s">
        <v>20</v>
      </c>
      <c r="H5" s="56"/>
      <c r="I5" s="56"/>
      <c r="J5" s="56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49" t="s">
        <v>137</v>
      </c>
      <c r="H7" s="49"/>
      <c r="I7" s="49"/>
      <c r="J7" s="49"/>
      <c r="K7" s="10"/>
      <c r="L7" s="10"/>
      <c r="M7" s="10"/>
      <c r="N7" s="10"/>
    </row>
    <row r="8" spans="4:14" x14ac:dyDescent="0.2">
      <c r="G8" s="25" t="s">
        <v>94</v>
      </c>
      <c r="H8" s="26"/>
      <c r="I8" s="27"/>
      <c r="J8" s="27"/>
      <c r="K8" s="10"/>
      <c r="L8" s="10"/>
      <c r="M8" s="10"/>
      <c r="N8" s="10"/>
    </row>
    <row r="9" spans="4:14" ht="12" customHeight="1" x14ac:dyDescent="0.2">
      <c r="D9" s="54" t="s">
        <v>133</v>
      </c>
      <c r="E9" s="55"/>
      <c r="F9" s="55"/>
      <c r="G9" s="55"/>
      <c r="H9" s="55"/>
      <c r="I9" s="55"/>
      <c r="J9" s="55"/>
      <c r="K9" s="55"/>
      <c r="L9" s="55"/>
      <c r="M9" s="10"/>
      <c r="N9" s="10"/>
    </row>
    <row r="10" spans="4:14" ht="12.75" customHeight="1" x14ac:dyDescent="0.2">
      <c r="G10" s="52"/>
      <c r="H10" s="52"/>
      <c r="I10" s="52"/>
      <c r="J10" s="52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33" t="s">
        <v>134</v>
      </c>
      <c r="H12" s="34"/>
      <c r="I12" s="34"/>
      <c r="J12" s="10"/>
      <c r="K12" s="10"/>
      <c r="L12" s="10"/>
      <c r="M12" s="10"/>
      <c r="N12" s="10"/>
    </row>
    <row r="13" spans="4:14" ht="12.75" customHeight="1" x14ac:dyDescent="0.2">
      <c r="G13" s="36" t="s">
        <v>21</v>
      </c>
      <c r="H13" s="36"/>
      <c r="I13" s="36"/>
      <c r="J13" s="10"/>
      <c r="K13" s="10"/>
      <c r="L13" s="10"/>
      <c r="M13" s="10"/>
      <c r="N13" s="10"/>
    </row>
    <row r="14" spans="4:14" ht="13.5" customHeight="1" x14ac:dyDescent="0.2">
      <c r="G14" s="34" t="s">
        <v>135</v>
      </c>
      <c r="H14" s="34"/>
      <c r="I14" s="34"/>
      <c r="J14" s="10"/>
      <c r="K14" s="10"/>
      <c r="L14" s="10"/>
      <c r="M14" s="10"/>
      <c r="N14" s="10"/>
    </row>
    <row r="15" spans="4:14" ht="12" customHeight="1" x14ac:dyDescent="0.2">
      <c r="G15" s="36" t="s">
        <v>19</v>
      </c>
      <c r="H15" s="36"/>
      <c r="I15" s="36"/>
      <c r="J15" s="10"/>
      <c r="K15" s="10"/>
      <c r="L15" s="10"/>
      <c r="M15" s="10"/>
      <c r="N15" s="10"/>
    </row>
    <row r="16" spans="4:14" ht="13.5" customHeight="1" x14ac:dyDescent="0.2">
      <c r="I16" s="24"/>
      <c r="J16" s="24"/>
      <c r="K16" s="24"/>
      <c r="L16" s="24"/>
      <c r="M16" s="24"/>
      <c r="N16" s="24"/>
    </row>
    <row r="17" spans="1:14" x14ac:dyDescent="0.2">
      <c r="B17" s="11"/>
      <c r="C17" s="11"/>
      <c r="D17" s="11"/>
      <c r="E17" s="11"/>
      <c r="F17" s="11"/>
      <c r="G17" s="11"/>
      <c r="H17" s="11"/>
      <c r="I17" s="22" t="s">
        <v>13</v>
      </c>
      <c r="J17" s="23"/>
      <c r="K17" s="6">
        <v>23</v>
      </c>
    </row>
    <row r="18" spans="1:14" x14ac:dyDescent="0.2">
      <c r="B18" s="28" t="s">
        <v>95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4" ht="21" customHeight="1" x14ac:dyDescent="0.2">
      <c r="B19" s="30" t="s">
        <v>96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1:14" ht="10.15" customHeight="1" x14ac:dyDescent="0.2">
      <c r="B20" s="19"/>
      <c r="C20" s="20"/>
      <c r="D20" s="20"/>
      <c r="E20" s="20"/>
      <c r="F20" s="20"/>
      <c r="G20" s="29"/>
      <c r="H20" s="32"/>
      <c r="I20" s="32"/>
      <c r="J20" s="32"/>
      <c r="K20" s="20"/>
      <c r="L20" s="20"/>
      <c r="M20" s="20"/>
    </row>
    <row r="22" spans="1:14" x14ac:dyDescent="0.2">
      <c r="B22" s="21" t="s">
        <v>132</v>
      </c>
      <c r="C22" s="21"/>
      <c r="D22" s="21"/>
      <c r="E22" s="21"/>
      <c r="F22" s="21"/>
      <c r="G22" s="21"/>
      <c r="H22" s="21"/>
      <c r="I22" s="22" t="s">
        <v>12</v>
      </c>
      <c r="J22" s="23"/>
      <c r="K22" s="6"/>
      <c r="L22" s="6"/>
      <c r="M22" s="6"/>
      <c r="N22" s="6"/>
    </row>
    <row r="23" spans="1:14" x14ac:dyDescent="0.2">
      <c r="B23" s="35"/>
      <c r="C23" s="35"/>
      <c r="D23" s="35"/>
      <c r="E23" s="35"/>
      <c r="F23" s="35"/>
      <c r="G23" s="35"/>
      <c r="H23" s="35"/>
    </row>
    <row r="24" spans="1:14" x14ac:dyDescent="0.2">
      <c r="B24" s="50" t="s">
        <v>0</v>
      </c>
      <c r="C24" s="50"/>
      <c r="D24" s="50"/>
      <c r="E24" s="50"/>
      <c r="F24" s="50"/>
      <c r="G24" s="50"/>
      <c r="H24" s="50"/>
    </row>
    <row r="25" spans="1:14" ht="13.15" customHeight="1" x14ac:dyDescent="0.2">
      <c r="J25" s="14" t="s">
        <v>83</v>
      </c>
    </row>
    <row r="26" spans="1:14" ht="12" customHeight="1" x14ac:dyDescent="0.2">
      <c r="A26" s="40" t="s">
        <v>11</v>
      </c>
      <c r="B26" s="40"/>
      <c r="C26" s="40"/>
      <c r="D26" s="40"/>
      <c r="E26" s="40"/>
      <c r="F26" s="40"/>
      <c r="G26" s="43" t="s">
        <v>10</v>
      </c>
      <c r="H26" s="46" t="s">
        <v>14</v>
      </c>
      <c r="I26" s="37" t="s">
        <v>23</v>
      </c>
      <c r="J26" s="37" t="s">
        <v>22</v>
      </c>
    </row>
    <row r="27" spans="1:14" x14ac:dyDescent="0.2">
      <c r="A27" s="41"/>
      <c r="B27" s="41"/>
      <c r="C27" s="41"/>
      <c r="D27" s="41"/>
      <c r="E27" s="41"/>
      <c r="F27" s="41"/>
      <c r="G27" s="44"/>
      <c r="H27" s="47"/>
      <c r="I27" s="38"/>
      <c r="J27" s="38"/>
    </row>
    <row r="28" spans="1:14" ht="27" customHeight="1" x14ac:dyDescent="0.2">
      <c r="A28" s="42"/>
      <c r="B28" s="42"/>
      <c r="C28" s="42"/>
      <c r="D28" s="42"/>
      <c r="E28" s="42"/>
      <c r="F28" s="42"/>
      <c r="G28" s="45"/>
      <c r="H28" s="48"/>
      <c r="I28" s="39"/>
      <c r="J28" s="39"/>
    </row>
    <row r="29" spans="1:14" ht="12.75" customHeight="1" x14ac:dyDescent="0.2">
      <c r="A29" s="51">
        <v>1</v>
      </c>
      <c r="B29" s="51"/>
      <c r="C29" s="51"/>
      <c r="D29" s="51"/>
      <c r="E29" s="51"/>
      <c r="F29" s="51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97</v>
      </c>
      <c r="H30" s="2">
        <v>1</v>
      </c>
      <c r="I30" s="15">
        <f>I31+I37+I55+I69+I73+I87+I95</f>
        <v>20014.7</v>
      </c>
      <c r="J30" s="15">
        <f>J31+J37+J55+J69+J73+J87+J95</f>
        <v>15011.099999999999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10831</v>
      </c>
      <c r="J31" s="16">
        <f>J32+J35</f>
        <v>8850.2999999999993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10655.2</v>
      </c>
      <c r="J32" s="17">
        <f>J33+J34</f>
        <v>8716.7999999999993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10655.2</v>
      </c>
      <c r="J33" s="18">
        <v>8716.7999999999993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175.8</v>
      </c>
      <c r="J35" s="17">
        <f>J36</f>
        <v>133.5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175.8</v>
      </c>
      <c r="J36" s="18">
        <v>133.5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4372.3</v>
      </c>
      <c r="J37" s="16">
        <f>J38</f>
        <v>2743.1999999999994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98</v>
      </c>
      <c r="H38" s="4">
        <v>9</v>
      </c>
      <c r="I38" s="17">
        <f>I39+I40+I41+I42+I43+I44+I45+I46+I47+I48+I49+I50+I51+I52+I53+I54</f>
        <v>4372.3</v>
      </c>
      <c r="J38" s="17">
        <f>J39+J40+J41+J42+J43+J44+J45+J46+J47+J48+J49+J50+J51+J52+J53+J54</f>
        <v>2743.1999999999994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189.1</v>
      </c>
      <c r="J39" s="18">
        <v>149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36.700000000000003</v>
      </c>
      <c r="J40" s="18">
        <v>11.9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39.6</v>
      </c>
      <c r="J41" s="18">
        <v>20.6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266.8</v>
      </c>
      <c r="J42" s="18">
        <v>159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18.100000000000001</v>
      </c>
      <c r="J43" s="18">
        <v>7.4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14.6</v>
      </c>
      <c r="J44" s="18">
        <v>7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1065.8</v>
      </c>
      <c r="J45" s="18">
        <v>789.8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44.6</v>
      </c>
      <c r="J46" s="18">
        <v>34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417.8</v>
      </c>
      <c r="J47" s="18">
        <v>168.9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40.1</v>
      </c>
      <c r="J48" s="18">
        <v>18.100000000000001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2.7</v>
      </c>
      <c r="J49" s="18">
        <v>0.1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1185.3</v>
      </c>
      <c r="J50" s="18">
        <v>864.3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122.6</v>
      </c>
      <c r="J51" s="18">
        <v>56.5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24.8</v>
      </c>
      <c r="J52" s="18">
        <v>11.6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99</v>
      </c>
      <c r="H53" s="4">
        <v>24</v>
      </c>
      <c r="I53" s="18">
        <v>8.6</v>
      </c>
      <c r="J53" s="18">
        <v>0.4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895.1</v>
      </c>
      <c r="J54" s="18">
        <v>444.6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131</v>
      </c>
      <c r="H55" s="1">
        <v>26</v>
      </c>
      <c r="I55" s="16">
        <f>I56+I67</f>
        <v>100</v>
      </c>
      <c r="J55" s="16">
        <f>J56+J67</f>
        <v>86.2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130</v>
      </c>
      <c r="H56" s="4">
        <v>27</v>
      </c>
      <c r="I56" s="17">
        <f>I57+I60+I63</f>
        <v>100</v>
      </c>
      <c r="J56" s="17">
        <f>J57+J60+J63</f>
        <v>86.2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129</v>
      </c>
      <c r="H60" s="4">
        <v>31</v>
      </c>
      <c r="I60" s="17">
        <f>I61+I62</f>
        <v>100</v>
      </c>
      <c r="J60" s="17">
        <f>J61+J62</f>
        <v>86.2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100</v>
      </c>
      <c r="J62" s="18">
        <v>86.2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128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126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127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124</v>
      </c>
      <c r="H73" s="1">
        <v>44</v>
      </c>
      <c r="I73" s="16">
        <f>I74+I77+I80</f>
        <v>0</v>
      </c>
      <c r="J73" s="16">
        <f>J74+J77+J80</f>
        <v>0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125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123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122</v>
      </c>
      <c r="H80" s="4">
        <v>51</v>
      </c>
      <c r="I80" s="17">
        <f>I81+I84</f>
        <v>0</v>
      </c>
      <c r="J80" s="17">
        <f>J81+J84</f>
        <v>0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121</v>
      </c>
      <c r="H81" s="4">
        <v>52</v>
      </c>
      <c r="I81" s="17">
        <f>I82+I83</f>
        <v>0</v>
      </c>
      <c r="J81" s="17">
        <f>J82+J83</f>
        <v>0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/>
      <c r="J83" s="18"/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120</v>
      </c>
      <c r="H84" s="4">
        <v>55</v>
      </c>
      <c r="I84" s="17">
        <f>I85+I86</f>
        <v>0</v>
      </c>
      <c r="J84" s="17">
        <f>J85+J86</f>
        <v>0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/>
      <c r="J86" s="18"/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119</v>
      </c>
      <c r="H87" s="1">
        <v>58</v>
      </c>
      <c r="I87" s="16">
        <f>I88+I91+I92</f>
        <v>3093.4999999999995</v>
      </c>
      <c r="J87" s="16">
        <f>J88+J91+J92</f>
        <v>2476.9000000000005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118</v>
      </c>
      <c r="H88" s="4">
        <v>59</v>
      </c>
      <c r="I88" s="17">
        <f>I89+I90</f>
        <v>2967.7999999999997</v>
      </c>
      <c r="J88" s="17">
        <f>J89+J90</f>
        <v>2398.1000000000004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2922.2</v>
      </c>
      <c r="J89" s="18">
        <v>2367.3000000000002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45.6</v>
      </c>
      <c r="J90" s="18">
        <v>30.8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117</v>
      </c>
      <c r="H92" s="4">
        <v>63</v>
      </c>
      <c r="I92" s="17">
        <f>I93+I94</f>
        <v>125.7</v>
      </c>
      <c r="J92" s="17">
        <f>J93+J94</f>
        <v>78.8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125.7</v>
      </c>
      <c r="J93" s="18">
        <v>78.8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116</v>
      </c>
      <c r="H95" s="1">
        <v>66</v>
      </c>
      <c r="I95" s="16">
        <f>I96+I100</f>
        <v>1617.8999999999999</v>
      </c>
      <c r="J95" s="16">
        <f>J96+J100</f>
        <v>854.5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115</v>
      </c>
      <c r="H96" s="4">
        <v>67</v>
      </c>
      <c r="I96" s="17">
        <f>I97+I98+I99</f>
        <v>1455.6</v>
      </c>
      <c r="J96" s="17">
        <f>J97+J98+J99</f>
        <v>854.5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1455.6</v>
      </c>
      <c r="J98" s="18">
        <v>854.5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162.30000000000001</v>
      </c>
      <c r="J100" s="18"/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114</v>
      </c>
      <c r="H101" s="1">
        <v>72</v>
      </c>
      <c r="I101" s="16">
        <f>I102+I120+I125+I127+I129</f>
        <v>1485.2999999999997</v>
      </c>
      <c r="J101" s="16">
        <f>J102+J120+J125+J127+J129</f>
        <v>780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113</v>
      </c>
      <c r="H102" s="4">
        <v>73</v>
      </c>
      <c r="I102" s="17">
        <f>I103+I105+I109+I114+I118</f>
        <v>1443.1999999999998</v>
      </c>
      <c r="J102" s="17">
        <f>J103+J105+J109+J114+J118</f>
        <v>780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112</v>
      </c>
      <c r="H105" s="4">
        <v>76</v>
      </c>
      <c r="I105" s="17">
        <f>I106+I107+I108</f>
        <v>1190.3</v>
      </c>
      <c r="J105" s="17">
        <f>J106+J107+J108</f>
        <v>658.2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4</v>
      </c>
      <c r="J106" s="18">
        <v>2.1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751.6</v>
      </c>
      <c r="J107" s="18">
        <v>450.7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434.7</v>
      </c>
      <c r="J108" s="18">
        <v>205.4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111</v>
      </c>
      <c r="H109" s="4">
        <v>80</v>
      </c>
      <c r="I109" s="17">
        <f>I110+I111+I112+I113</f>
        <v>249.3</v>
      </c>
      <c r="J109" s="17">
        <f>J110+J111+J112+J113</f>
        <v>118.8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12</v>
      </c>
      <c r="J110" s="18">
        <v>12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214.3</v>
      </c>
      <c r="J111" s="18">
        <v>93.1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23</v>
      </c>
      <c r="J113" s="18">
        <v>13.7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110</v>
      </c>
      <c r="H114" s="4">
        <v>85</v>
      </c>
      <c r="I114" s="17">
        <f>I115+I116+I117</f>
        <v>0</v>
      </c>
      <c r="J114" s="17">
        <f>J115+J116+J117</f>
        <v>0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/>
      <c r="J115" s="18"/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3.6</v>
      </c>
      <c r="J118" s="17">
        <f>J119</f>
        <v>3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3.6</v>
      </c>
      <c r="J119" s="18">
        <v>3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109</v>
      </c>
      <c r="H120" s="4">
        <v>91</v>
      </c>
      <c r="I120" s="17">
        <f>I121+I122+I123+I124</f>
        <v>42.1</v>
      </c>
      <c r="J120" s="17">
        <f>J121+J122+J123+J124</f>
        <v>0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22.1</v>
      </c>
      <c r="J121" s="18"/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20</v>
      </c>
      <c r="J124" s="18"/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108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107</v>
      </c>
      <c r="H133" s="1">
        <v>104</v>
      </c>
      <c r="I133" s="16">
        <f>I30+I101</f>
        <v>21500</v>
      </c>
      <c r="J133" s="16">
        <f>J30+J101</f>
        <v>15791.099999999999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106</v>
      </c>
      <c r="H134" s="1">
        <v>105</v>
      </c>
      <c r="I134" s="16">
        <f>I135+I139</f>
        <v>0</v>
      </c>
      <c r="J134" s="16">
        <f>J135+J139</f>
        <v>0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105</v>
      </c>
      <c r="H135" s="4">
        <v>106</v>
      </c>
      <c r="I135" s="17">
        <f>I136+I137+I138</f>
        <v>0</v>
      </c>
      <c r="J135" s="17">
        <f>J136+J137+J138</f>
        <v>0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104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103</v>
      </c>
      <c r="H143" s="1">
        <v>114</v>
      </c>
      <c r="I143" s="16">
        <f>I144+I149</f>
        <v>1215.3</v>
      </c>
      <c r="J143" s="16">
        <f>J144+J149</f>
        <v>1215.2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102</v>
      </c>
      <c r="H144" s="4">
        <v>115</v>
      </c>
      <c r="I144" s="17">
        <f>I145+I146+I147+I148</f>
        <v>1215.3</v>
      </c>
      <c r="J144" s="17">
        <f>J145+J146+J147+J148</f>
        <v>1215.2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1215.3</v>
      </c>
      <c r="J146" s="18">
        <v>1215.2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101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100</v>
      </c>
      <c r="H154" s="1">
        <v>125</v>
      </c>
      <c r="I154" s="16">
        <f>I133+I134+I143</f>
        <v>22715.3</v>
      </c>
      <c r="J154" s="16">
        <f>J133+J134+J143</f>
        <v>17006.3</v>
      </c>
    </row>
  </sheetData>
  <sheetProtection selectLockedCells="1"/>
  <mergeCells count="28">
    <mergeCell ref="G7:J7"/>
    <mergeCell ref="B24:H24"/>
    <mergeCell ref="A29:F29"/>
    <mergeCell ref="I26:I28"/>
    <mergeCell ref="G10:J10"/>
    <mergeCell ref="I1:N1"/>
    <mergeCell ref="I2:N2"/>
    <mergeCell ref="D9:L9"/>
    <mergeCell ref="G5:J5"/>
    <mergeCell ref="G4:J4"/>
    <mergeCell ref="G3:J3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B22:H22"/>
    <mergeCell ref="I17:J17"/>
    <mergeCell ref="I16:N16"/>
    <mergeCell ref="G8:J8"/>
    <mergeCell ref="B18:L18"/>
    <mergeCell ref="B19:M19"/>
    <mergeCell ref="G20:J20"/>
    <mergeCell ref="G12:I12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2023-04-05T10:57:00Z</cp:lastPrinted>
  <dcterms:created xsi:type="dcterms:W3CDTF">2004-04-20T08:38:47Z</dcterms:created>
  <dcterms:modified xsi:type="dcterms:W3CDTF">2024-04-15T13:12:05Z</dcterms:modified>
</cp:coreProperties>
</file>