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m. 1 ketv. ataskaitos\Suvestinės\"/>
    </mc:Choice>
  </mc:AlternateContent>
  <xr:revisionPtr revIDLastSave="0" documentId="13_ncr:1_{9899D94D-EF3B-4711-85EA-8A3A95E8155A}" xr6:coauthVersionLast="47" xr6:coauthVersionMax="47" xr10:uidLastSave="{00000000-0000-0000-0000-000000000000}"/>
  <bookViews>
    <workbookView xWindow="-120" yWindow="-120" windowWidth="20730" windowHeight="11040" xr2:uid="{0C4FD94C-AC3C-4738-9D73-914E7F8938E3}"/>
  </bookViews>
  <sheets>
    <sheet name="2-sav 1 skyrius" sheetId="1" r:id="rId1"/>
  </sheets>
  <definedNames>
    <definedName name="_xlnm.Print_Titles" localSheetId="0">'2-sav 1 skyrius'!$25:$29</definedName>
  </definedNames>
  <calcPr calcId="191029"/>
</workbook>
</file>

<file path=xl/calcChain.xml><?xml version="1.0" encoding="utf-8"?>
<calcChain xmlns="http://schemas.openxmlformats.org/spreadsheetml/2006/main">
  <c r="J38" i="1" l="1"/>
  <c r="J37" i="1" s="1"/>
  <c r="I38" i="1"/>
  <c r="I37" i="1" s="1"/>
  <c r="J109" i="1"/>
  <c r="I109" i="1"/>
  <c r="J149" i="1"/>
  <c r="I149" i="1"/>
  <c r="J144" i="1"/>
  <c r="J143" i="1" s="1"/>
  <c r="I144" i="1"/>
  <c r="J139" i="1"/>
  <c r="J134" i="1" s="1"/>
  <c r="I139" i="1"/>
  <c r="J135" i="1"/>
  <c r="I135" i="1"/>
  <c r="I134" i="1"/>
  <c r="J125" i="1"/>
  <c r="I125" i="1"/>
  <c r="J120" i="1"/>
  <c r="I120" i="1"/>
  <c r="J103" i="1"/>
  <c r="I103" i="1"/>
  <c r="J96" i="1"/>
  <c r="J95" i="1" s="1"/>
  <c r="I96" i="1"/>
  <c r="I95" i="1" s="1"/>
  <c r="J84" i="1"/>
  <c r="I84" i="1"/>
  <c r="J81" i="1"/>
  <c r="I81" i="1"/>
  <c r="I63" i="1"/>
  <c r="J105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60" i="1"/>
  <c r="J63" i="1"/>
  <c r="J67" i="1"/>
  <c r="J70" i="1"/>
  <c r="J69" i="1"/>
  <c r="J74" i="1"/>
  <c r="J73" i="1"/>
  <c r="J77" i="1"/>
  <c r="J88" i="1"/>
  <c r="J92" i="1"/>
  <c r="I32" i="1"/>
  <c r="I35" i="1"/>
  <c r="I31" i="1" s="1"/>
  <c r="I57" i="1"/>
  <c r="I56" i="1"/>
  <c r="I55" i="1" s="1"/>
  <c r="I60" i="1"/>
  <c r="I67" i="1"/>
  <c r="I70" i="1"/>
  <c r="I69" i="1"/>
  <c r="I74" i="1"/>
  <c r="I77" i="1"/>
  <c r="I88" i="1"/>
  <c r="I92" i="1"/>
  <c r="J80" i="1"/>
  <c r="I80" i="1"/>
  <c r="I73" i="1"/>
  <c r="I143" i="1" l="1"/>
  <c r="J102" i="1"/>
  <c r="J101" i="1" s="1"/>
  <c r="I102" i="1"/>
  <c r="I101" i="1" s="1"/>
  <c r="J87" i="1"/>
  <c r="I87" i="1"/>
  <c r="I30" i="1" s="1"/>
  <c r="J56" i="1"/>
  <c r="J55" i="1" s="1"/>
  <c r="J31" i="1"/>
  <c r="I133" i="1" l="1"/>
  <c r="I154" i="1" s="1"/>
  <c r="J30" i="1"/>
  <c r="J133" i="1" s="1"/>
  <c r="J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<sst xmlns="http://schemas.openxmlformats.org/spreadsheetml/2006/main" count="149" uniqueCount="138">
  <si>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</si>
  <si>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</si>
  <si>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</si>
  <si>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</si>
  <si>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</si>
  <si>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</si>
  <si>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</si>
  <si>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</si>
  <si>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</si>
  <si>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</si>
  <si>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</si>
  <si>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</si>
  <si>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</si>
  <si>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</si>
  <si>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</si>
  <si>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</si>
  <si>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</si>
  <si>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</si>
  <si>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</si>
  <si>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</si>
  <si>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</si>
  <si>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</si>
  <si>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</si>
  <si>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</si>
  <si>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</si>
  <si>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</si>
  <si>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</si>
  <si>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</si>
  <si>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</si>
  <si>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</si>
  <si>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</si>
  <si>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</si>
  <si>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</si>
  <si>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</si>
  <si>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</si>
  <si>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</si>
  <si>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</si>
  <si>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</si>
  <si>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</si>
  <si>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</si>
  <si>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</si>
  <si>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</si>
  <si>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</si>
  <si>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</si>
  <si>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</si>
  <si>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</si>
  <si>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</si>
  <si>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</si>
  <si>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</si>
  <si>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</si>
  <si>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</si>
  <si>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</si>
  <si>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</si>
  <si>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</si>
  <si>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</si>
  <si>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</si>
  <si>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</si>
  <si>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</si>
  <si>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</si>
  <si>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</si>
  <si>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</si>
  <si>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</si>
  <si>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</si>
  <si>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</si>
  <si>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</si>
  <si>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</si>
  <si>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</si>
  <si>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</si>
  <si>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</si>
  <si>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</si>
  <si>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</si>
  <si>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</si>
  <si>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</si>
  <si>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</si>
  <si>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</si>
  <si>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</si>
  <si>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</si>
  <si>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</si>
  <si>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</si>
  <si>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</si>
  <si>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</si>
  <si>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</si>
  <si>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</si>
  <si>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</si>
  <si>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</si>
  <si>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</si>
  <si>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</si>
  <si>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</si>
  <si>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</si>
  <si>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</si>
  <si>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</si>
  <si>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</si>
  <si>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</si>
  <si>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</si>
  <si>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</si>
  <si>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</si>
  <si>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</si>
  <si>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</si>
  <si>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</si>
  <si>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</si>
  <si>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</si>
  <si>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</si>
  <si>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</si>
  <si>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</si>
  <si>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</si>
  <si>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</si>
  <si>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</si>
  <si>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</si>
  <si>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</si>
  <si>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</si>
  <si>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</si>
  <si>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</si>
  <si>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</si>
  <si>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</si>
  <si>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</si>
  <si>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</si>
  <si>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</si>
  <si>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</si>
  <si>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</si>
  <si>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</si>
  <si>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</si>
  <si>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</si>
  <si>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</si>
  <si>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</si>
  <si>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</si>
  <si>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</si>
  <si>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</si>
  <si>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</si>
  <si>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>Biudžeto vykdymo ataskaitų rinkinių rengimo taisyklių</t>
  </si>
  <si>
    <t>24 priedas</t>
  </si>
  <si>
    <t>(Savivaldybės biudžeto išlaidų vykdymo ataskaitos forma Nr.2-sav)</t>
  </si>
  <si>
    <t>(1 ketvirčio, pusmečio,  9 mėnesių, metinė)</t>
  </si>
  <si>
    <t xml:space="preserve">Kėdainių rajono savivaldybės administracija </t>
  </si>
  <si>
    <t/>
  </si>
  <si>
    <t>BIUDŽETO IŠLAIDŲ SĄMATOS VYKDYMO 2025 M. KOVO 31 D.</t>
  </si>
  <si>
    <t xml:space="preserve">2025 M. BALANDŽIO 16 D.   Nr. </t>
  </si>
  <si>
    <t>Kėdainiai</t>
  </si>
  <si>
    <t>1 ketvirčio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</si>
</sst>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49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8CF32-6D39-4FDD-AC81-451202FFCB62}">
  <sheetPr>
    <pageSetUpPr fitToPage="1"/>
  </sheetPr>
  <dimension ref="A1:N154"/>
  <sheetViews>
    <sheetView tabSelected="1" zoomScale="99" zoomScaleNormal="99" workbookViewId="0">
      <selection activeCell="Q32" sqref="Q32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6" t="s">
        <v>128</v>
      </c>
      <c r="J1" s="26"/>
      <c r="K1" s="26"/>
      <c r="L1" s="26"/>
      <c r="M1" s="26"/>
      <c r="N1" s="26"/>
    </row>
    <row r="2" spans="4:14" ht="12.75" customHeight="1" x14ac:dyDescent="0.2">
      <c r="I2" s="27" t="s">
        <v>129</v>
      </c>
      <c r="J2" s="27"/>
      <c r="K2" s="27"/>
      <c r="L2" s="27"/>
      <c r="M2" s="27"/>
      <c r="N2" s="27"/>
    </row>
    <row r="3" spans="4:14" ht="19.149999999999999" customHeight="1" x14ac:dyDescent="0.2">
      <c r="G3" s="32" t="s">
        <v>130</v>
      </c>
      <c r="H3" s="32"/>
      <c r="I3" s="32"/>
      <c r="J3" s="32"/>
      <c r="K3" s="13"/>
      <c r="L3" s="13"/>
      <c r="M3" s="13"/>
      <c r="N3" s="13"/>
    </row>
    <row r="4" spans="4:14" x14ac:dyDescent="0.2">
      <c r="G4" s="31" t="s">
        <v>132</v>
      </c>
      <c r="H4" s="31"/>
      <c r="I4" s="31"/>
      <c r="J4" s="31"/>
      <c r="K4" s="10"/>
      <c r="L4" s="10"/>
      <c r="M4" s="10"/>
      <c r="N4" s="10"/>
    </row>
    <row r="5" spans="4:14" x14ac:dyDescent="0.2">
      <c r="G5" s="30" t="s">
        <v>20</v>
      </c>
      <c r="H5" s="30"/>
      <c r="I5" s="30"/>
      <c r="J5" s="30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7" t="s">
        <v>137</v>
      </c>
      <c r="H7" s="47"/>
      <c r="I7" s="47"/>
      <c r="J7" s="47"/>
      <c r="K7" s="10"/>
      <c r="L7" s="10"/>
      <c r="M7" s="10"/>
      <c r="N7" s="10"/>
    </row>
    <row r="8" spans="4:14" x14ac:dyDescent="0.2">
      <c r="G8" s="50" t="s">
        <v>131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28" t="s">
        <v>134</v>
      </c>
      <c r="E9" s="29"/>
      <c r="F9" s="29"/>
      <c r="G9" s="29"/>
      <c r="H9" s="29"/>
      <c r="I9" s="29"/>
      <c r="J9" s="29"/>
      <c r="K9" s="29"/>
      <c r="L9" s="29"/>
      <c r="M9" s="10"/>
      <c r="N9" s="10"/>
    </row>
    <row r="10" spans="4:14" ht="12.75" customHeight="1" x14ac:dyDescent="0.2">
      <c r="G10" s="25"/>
      <c r="H10" s="25"/>
      <c r="I10" s="25"/>
      <c r="J10" s="25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6"/>
      <c r="I12" s="46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46" t="s">
        <v>136</v>
      </c>
      <c r="H14" s="46"/>
      <c r="I14" s="46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7"/>
      <c r="J16" s="27"/>
      <c r="K16" s="27"/>
      <c r="L16" s="27"/>
      <c r="M16" s="27"/>
      <c r="N16" s="27"/>
    </row>
    <row r="17" spans="1:14" x14ac:dyDescent="0.2">
      <c r="B17" s="11"/>
      <c r="C17" s="11"/>
      <c r="D17" s="11"/>
      <c r="E17" s="11"/>
      <c r="F17" s="11"/>
      <c r="G17" s="11"/>
      <c r="H17" s="11"/>
      <c r="I17" s="34" t="s">
        <v>13</v>
      </c>
      <c r="J17" s="35"/>
      <c r="K17" s="6">
        <v>23</v>
      </c>
    </row>
    <row r="18" spans="1:14" x14ac:dyDescent="0.2">
      <c r="B18" s="53" t="s">
        <v>91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4" ht="21" customHeight="1" x14ac:dyDescent="0.2">
      <c r="B19" s="54" t="s">
        <v>92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2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4" t="s">
        <v>12</v>
      </c>
      <c r="J22" s="35"/>
      <c r="K22" s="6"/>
      <c r="L22" s="6"/>
      <c r="M22" s="6"/>
      <c r="N22" s="6"/>
    </row>
    <row r="23" spans="1:14" x14ac:dyDescent="0.2">
      <c r="B23" s="33"/>
      <c r="C23" s="33"/>
      <c r="D23" s="33"/>
      <c r="E23" s="33"/>
      <c r="F23" s="33"/>
      <c r="G23" s="33"/>
      <c r="H23" s="33"/>
    </row>
    <row r="24" spans="1:14" x14ac:dyDescent="0.2">
      <c r="B24" s="48" t="s">
        <v>0</v>
      </c>
      <c r="C24" s="48"/>
      <c r="D24" s="48"/>
      <c r="E24" s="48"/>
      <c r="F24" s="48"/>
      <c r="G24" s="48"/>
      <c r="H24" s="48"/>
    </row>
    <row r="25" spans="1:14" ht="13.15" customHeight="1" x14ac:dyDescent="0.2">
      <c r="J25" s="14" t="s">
        <v>83</v>
      </c>
    </row>
    <row r="26" spans="1:14" ht="12" customHeight="1" x14ac:dyDescent="0.2">
      <c r="A26" s="37" t="s">
        <v>11</v>
      </c>
      <c r="B26" s="37"/>
      <c r="C26" s="37"/>
      <c r="D26" s="37"/>
      <c r="E26" s="37"/>
      <c r="F26" s="37"/>
      <c r="G26" s="40" t="s">
        <v>10</v>
      </c>
      <c r="H26" s="43" t="s">
        <v>14</v>
      </c>
      <c r="I26" s="22" t="s">
        <v>23</v>
      </c>
      <c r="J26" s="22" t="s">
        <v>22</v>
      </c>
    </row>
    <row r="27" spans="1:14" x14ac:dyDescent="0.2">
      <c r="A27" s="38"/>
      <c r="B27" s="38"/>
      <c r="C27" s="38"/>
      <c r="D27" s="38"/>
      <c r="E27" s="38"/>
      <c r="F27" s="38"/>
      <c r="G27" s="41"/>
      <c r="H27" s="44"/>
      <c r="I27" s="23"/>
      <c r="J27" s="23"/>
    </row>
    <row r="28" spans="1:14" ht="27" customHeight="1" x14ac:dyDescent="0.2">
      <c r="A28" s="39"/>
      <c r="B28" s="39"/>
      <c r="C28" s="39"/>
      <c r="D28" s="39"/>
      <c r="E28" s="39"/>
      <c r="F28" s="39"/>
      <c r="G28" s="42"/>
      <c r="H28" s="45"/>
      <c r="I28" s="24"/>
      <c r="J28" s="24"/>
    </row>
    <row r="29" spans="1:14" ht="12.75" customHeight="1" x14ac:dyDescent="0.2">
      <c r="A29" s="21">
        <v>1</v>
      </c>
      <c r="B29" s="21"/>
      <c r="C29" s="21"/>
      <c r="D29" s="21"/>
      <c r="E29" s="21"/>
      <c r="F29" s="2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93</v>
      </c>
      <c r="H30" s="2">
        <v>1</v>
      </c>
      <c r="I30" s="15">
        <f>I31+I37+I55+I69+I73+I87+I95</f>
        <v>22108.1</v>
      </c>
      <c r="J30" s="15">
        <f>J31+J37+J55+J69+J73+J87+J95</f>
        <v>16617.3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11839.3</v>
      </c>
      <c r="J31" s="16">
        <f>J32+J35</f>
        <v>9821.6999999999989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11649.5</v>
      </c>
      <c r="J32" s="17">
        <f>J33+J34</f>
        <v>9673.7999999999993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11649.5</v>
      </c>
      <c r="J33" s="18">
        <v>9673.7999999999993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189.8</v>
      </c>
      <c r="J35" s="17">
        <f>J36</f>
        <v>147.9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189.8</v>
      </c>
      <c r="J36" s="18">
        <v>147.9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4690.8</v>
      </c>
      <c r="J37" s="16">
        <f>J38</f>
        <v>3089.1000000000004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94</v>
      </c>
      <c r="H38" s="4">
        <v>9</v>
      </c>
      <c r="I38" s="17">
        <f>I39+I40+I41+I42+I43+I44+I45+I46+I47+I48+I49+I50+I51+I52+I53+I54</f>
        <v>4690.8</v>
      </c>
      <c r="J38" s="17">
        <f>J39+J40+J41+J42+J43+J44+J45+J46+J47+J48+J49+J50+J51+J52+J53+J54</f>
        <v>3089.1000000000004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185.6</v>
      </c>
      <c r="J39" s="18">
        <v>159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34.700000000000003</v>
      </c>
      <c r="J40" s="18">
        <v>15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27.4</v>
      </c>
      <c r="J41" s="18">
        <v>17.3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260.5</v>
      </c>
      <c r="J42" s="18">
        <v>188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18.5</v>
      </c>
      <c r="J43" s="18">
        <v>7.3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13.5</v>
      </c>
      <c r="J44" s="18">
        <v>6.9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1324.3</v>
      </c>
      <c r="J45" s="18">
        <v>1009.8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49.5</v>
      </c>
      <c r="J46" s="18">
        <v>44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526.6</v>
      </c>
      <c r="J47" s="18">
        <v>196.4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44.9</v>
      </c>
      <c r="J48" s="18">
        <v>19.899999999999999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6.3</v>
      </c>
      <c r="J49" s="18">
        <v>0.2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995.9</v>
      </c>
      <c r="J50" s="18">
        <v>727.4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95.8</v>
      </c>
      <c r="J51" s="18">
        <v>72.3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17.7</v>
      </c>
      <c r="J52" s="18">
        <v>8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95</v>
      </c>
      <c r="H53" s="4">
        <v>24</v>
      </c>
      <c r="I53" s="18">
        <v>7.8</v>
      </c>
      <c r="J53" s="18">
        <v>4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1081.8</v>
      </c>
      <c r="J54" s="18">
        <v>613.6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127</v>
      </c>
      <c r="H55" s="1">
        <v>26</v>
      </c>
      <c r="I55" s="16">
        <f>I56+I67</f>
        <v>100</v>
      </c>
      <c r="J55" s="16">
        <f>J56+J67</f>
        <v>68.3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126</v>
      </c>
      <c r="H56" s="4">
        <v>27</v>
      </c>
      <c r="I56" s="17">
        <f>I57+I60+I63</f>
        <v>100</v>
      </c>
      <c r="J56" s="17">
        <f>J57+J60+J63</f>
        <v>68.3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125</v>
      </c>
      <c r="H60" s="4">
        <v>31</v>
      </c>
      <c r="I60" s="17">
        <f>I61+I62</f>
        <v>100</v>
      </c>
      <c r="J60" s="17">
        <f>J61+J62</f>
        <v>68.3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100</v>
      </c>
      <c r="J62" s="18">
        <v>68.3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124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122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123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120</v>
      </c>
      <c r="H73" s="1">
        <v>44</v>
      </c>
      <c r="I73" s="16">
        <f>I74+I77+I80</f>
        <v>0</v>
      </c>
      <c r="J73" s="16">
        <f>J74+J77+J80</f>
        <v>0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121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119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118</v>
      </c>
      <c r="H80" s="4">
        <v>51</v>
      </c>
      <c r="I80" s="17">
        <f>I81+I84</f>
        <v>0</v>
      </c>
      <c r="J80" s="17">
        <f>J81+J84</f>
        <v>0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117</v>
      </c>
      <c r="H81" s="4">
        <v>52</v>
      </c>
      <c r="I81" s="17">
        <f>I82+I83</f>
        <v>0</v>
      </c>
      <c r="J81" s="17">
        <f>J82+J83</f>
        <v>0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/>
      <c r="J83" s="18"/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116</v>
      </c>
      <c r="H84" s="4">
        <v>55</v>
      </c>
      <c r="I84" s="17">
        <f>I85+I86</f>
        <v>0</v>
      </c>
      <c r="J84" s="17">
        <f>J85+J86</f>
        <v>0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/>
      <c r="J86" s="18"/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115</v>
      </c>
      <c r="H87" s="1">
        <v>58</v>
      </c>
      <c r="I87" s="16">
        <f>I88+I91+I92</f>
        <v>2989.9</v>
      </c>
      <c r="J87" s="16">
        <f>J88+J91+J92</f>
        <v>2529.6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114</v>
      </c>
      <c r="H88" s="4">
        <v>59</v>
      </c>
      <c r="I88" s="17">
        <f>I89+I90</f>
        <v>2861.6</v>
      </c>
      <c r="J88" s="17">
        <f>J89+J90</f>
        <v>2434.4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2815.5</v>
      </c>
      <c r="J89" s="18">
        <v>2402.4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46.1</v>
      </c>
      <c r="J90" s="18">
        <v>32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113</v>
      </c>
      <c r="H92" s="4">
        <v>63</v>
      </c>
      <c r="I92" s="17">
        <f>I93+I94</f>
        <v>128.30000000000001</v>
      </c>
      <c r="J92" s="17">
        <f>J93+J94</f>
        <v>95.2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128.30000000000001</v>
      </c>
      <c r="J93" s="18">
        <v>95.2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112</v>
      </c>
      <c r="H95" s="1">
        <v>66</v>
      </c>
      <c r="I95" s="16">
        <f>I96+I100</f>
        <v>2488.1</v>
      </c>
      <c r="J95" s="16">
        <f>J96+J100</f>
        <v>1108.5999999999999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111</v>
      </c>
      <c r="H96" s="4">
        <v>67</v>
      </c>
      <c r="I96" s="17">
        <f>I97+I98+I99</f>
        <v>1976</v>
      </c>
      <c r="J96" s="17">
        <f>J97+J98+J99</f>
        <v>826.2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1976</v>
      </c>
      <c r="J98" s="18">
        <v>826.2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512.1</v>
      </c>
      <c r="J100" s="18">
        <v>282.39999999999998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110</v>
      </c>
      <c r="H101" s="1">
        <v>72</v>
      </c>
      <c r="I101" s="16">
        <f>I102+I120+I125+I127+I129</f>
        <v>985.5</v>
      </c>
      <c r="J101" s="16">
        <f>J102+J120+J125+J127+J129</f>
        <v>563.5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109</v>
      </c>
      <c r="H102" s="4">
        <v>73</v>
      </c>
      <c r="I102" s="17">
        <f>I103+I105+I109+I114+I118</f>
        <v>888.2</v>
      </c>
      <c r="J102" s="17">
        <f>J103+J105+J109+J114+J118</f>
        <v>502.8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108</v>
      </c>
      <c r="H105" s="4">
        <v>76</v>
      </c>
      <c r="I105" s="17">
        <f>I106+I107+I108</f>
        <v>590.6</v>
      </c>
      <c r="J105" s="17">
        <f>J106+J107+J108</f>
        <v>439.6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16.899999999999999</v>
      </c>
      <c r="J106" s="18">
        <v>2.9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173.5</v>
      </c>
      <c r="J107" s="18">
        <v>68.099999999999994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400.2</v>
      </c>
      <c r="J108" s="18">
        <v>368.6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107</v>
      </c>
      <c r="H109" s="4">
        <v>80</v>
      </c>
      <c r="I109" s="17">
        <f>I110+I111+I112+I113</f>
        <v>292.39999999999998</v>
      </c>
      <c r="J109" s="17">
        <f>J110+J111+J112+J113</f>
        <v>58.7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187</v>
      </c>
      <c r="J110" s="18">
        <v>17.8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77.900000000000006</v>
      </c>
      <c r="J111" s="18">
        <v>34.1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27.5</v>
      </c>
      <c r="J113" s="18">
        <v>6.8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106</v>
      </c>
      <c r="H114" s="4">
        <v>85</v>
      </c>
      <c r="I114" s="17">
        <f>I115+I116+I117</f>
        <v>1</v>
      </c>
      <c r="J114" s="17">
        <f>J115+J116+J117</f>
        <v>0.3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1</v>
      </c>
      <c r="J115" s="18">
        <v>0.3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4.2</v>
      </c>
      <c r="J118" s="17">
        <f>J119</f>
        <v>4.2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4.2</v>
      </c>
      <c r="J119" s="18">
        <v>4.2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105</v>
      </c>
      <c r="H120" s="4">
        <v>91</v>
      </c>
      <c r="I120" s="17">
        <f>I121+I122+I123+I124</f>
        <v>97.300000000000011</v>
      </c>
      <c r="J120" s="17">
        <f>J121+J122+J123+J124</f>
        <v>60.699999999999996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19.100000000000001</v>
      </c>
      <c r="J121" s="18">
        <v>1.4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78.2</v>
      </c>
      <c r="J124" s="18">
        <v>59.3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104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103</v>
      </c>
      <c r="H133" s="1">
        <v>104</v>
      </c>
      <c r="I133" s="16">
        <f>I30+I101</f>
        <v>23093.599999999999</v>
      </c>
      <c r="J133" s="16">
        <f>J30+J101</f>
        <v>17180.8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102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101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100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99</v>
      </c>
      <c r="H143" s="1">
        <v>114</v>
      </c>
      <c r="I143" s="16">
        <f>I144+I149</f>
        <v>1929.5</v>
      </c>
      <c r="J143" s="16">
        <f>J144+J149</f>
        <v>1929.4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98</v>
      </c>
      <c r="H144" s="4">
        <v>115</v>
      </c>
      <c r="I144" s="17">
        <f>I145+I146+I147+I148</f>
        <v>1929.5</v>
      </c>
      <c r="J144" s="17">
        <f>J145+J146+J147+J148</f>
        <v>1929.4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1929.5</v>
      </c>
      <c r="J146" s="18">
        <v>1929.4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97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96</v>
      </c>
      <c r="H154" s="1">
        <v>125</v>
      </c>
      <c r="I154" s="16">
        <f>I133+I134+I143</f>
        <v>25023.1</v>
      </c>
      <c r="J154" s="16">
        <f>J133+J134+J143</f>
        <v>19110.2</v>
      </c>
    </row>
  </sheetData>
  <sheetProtection selectLockedCells="1"/>
  <mergeCells count="28">
    <mergeCell ref="G14:I14"/>
    <mergeCell ref="G15:I15"/>
    <mergeCell ref="G7:J7"/>
    <mergeCell ref="B24:H24"/>
    <mergeCell ref="B22:H22"/>
    <mergeCell ref="I17:J17"/>
    <mergeCell ref="I16:N16"/>
    <mergeCell ref="G8:J8"/>
    <mergeCell ref="B18:L18"/>
    <mergeCell ref="B19:M19"/>
    <mergeCell ref="G20:J20"/>
    <mergeCell ref="G12:I12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 1 skyrius</vt:lpstr>
      <vt:lpstr>'2-sav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2025-04-16T08:01:32Z</cp:lastPrinted>
  <dcterms:created xsi:type="dcterms:W3CDTF">2004-04-20T08:38:47Z</dcterms:created>
  <dcterms:modified xsi:type="dcterms:W3CDTF">2025-04-16T12:22:32Z</dcterms:modified>
</cp:coreProperties>
</file>