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6A9C7DCA-CF72-41DA-87F9-491842BDBCD1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Metinio plano forma" sheetId="28" r:id="rId1"/>
  </sheets>
  <definedNames>
    <definedName name="_xlnm._FilterDatabase" localSheetId="0" hidden="1">'Metinio plano forma'!$A$11:$AC$64</definedName>
    <definedName name="_xlnm.Print_Area" localSheetId="0">'Metinio plano forma'!$A$1:$L$66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8" i="28" l="1"/>
  <c r="H57" i="28"/>
  <c r="H56" i="28"/>
  <c r="H46" i="28"/>
  <c r="H45" i="28" s="1"/>
  <c r="H40" i="28"/>
  <c r="G40" i="28"/>
  <c r="H39" i="28"/>
  <c r="H30" i="28"/>
  <c r="H23" i="28" s="1"/>
  <c r="H20" i="28"/>
  <c r="H13" i="28"/>
  <c r="G56" i="28"/>
  <c r="G30" i="28"/>
  <c r="G23" i="28" s="1"/>
  <c r="G39" i="28"/>
  <c r="G46" i="28"/>
  <c r="H63" i="28" l="1"/>
  <c r="H54" i="28"/>
  <c r="H12" i="28"/>
  <c r="H52" i="28" s="1"/>
  <c r="G58" i="28"/>
  <c r="G57" i="28"/>
  <c r="G54" i="28" s="1"/>
  <c r="G63" i="28" l="1"/>
  <c r="G20" i="28"/>
  <c r="G13" i="28"/>
  <c r="G45" i="28" l="1"/>
  <c r="G12" i="28"/>
  <c r="G52" i="28" s="1"/>
</calcChain>
</file>

<file path=xl/sharedStrings.xml><?xml version="1.0" encoding="utf-8"?>
<sst xmlns="http://schemas.openxmlformats.org/spreadsheetml/2006/main" count="213" uniqueCount="167">
  <si>
    <t>2</t>
  </si>
  <si>
    <t>Vertinimo kriterijai</t>
  </si>
  <si>
    <t>Pavadinimas</t>
  </si>
  <si>
    <t>1</t>
  </si>
  <si>
    <t>3</t>
  </si>
  <si>
    <t>Programos uždavinio, priemonės kodas ir požymis</t>
  </si>
  <si>
    <t>Uždavinio, priemonės pavadinimas, finansavimo šaltiniai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</si>
  <si>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</si>
  <si>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</si>
  <si>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</si>
  <si>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</si>
  <si>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</si>
  <si>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</si>
  <si>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</si>
  <si>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</si>
  <si>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</si>
  <si>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</si>
  <si>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</si>
  <si>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</si>
  <si>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</si>
  <si>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</si>
  <si>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r>
      <t>1.1. savivaldybės biudžeto lėšos (nuosavos, be ankstesnių metų likučio)</t>
    </r>
    <r>
      <rPr>
        <b/>
        <i/>
        <sz val="10"/>
        <color theme="1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</si>
  <si>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color theme="1"/>
        <rFont val="Times New Roman"/>
        <family val="1"/>
      </rPr>
      <t>SBVB</t>
    </r>
  </si>
  <si>
    <r>
      <t>1.3. Pajamų įmokos ir kitos pajamos</t>
    </r>
    <r>
      <rPr>
        <b/>
        <i/>
        <sz val="10"/>
        <color theme="1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</si>
  <si>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color theme="1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</si>
  <si>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color theme="1"/>
        <rFont val="Times New Roman"/>
        <family val="1"/>
      </rPr>
      <t>SK</t>
    </r>
  </si>
  <si>
    <r>
      <t>1.6. Ankstesnių metų likučiai</t>
    </r>
    <r>
      <rPr>
        <b/>
        <i/>
        <sz val="10"/>
        <color theme="1"/>
        <rFont val="Times New Roman"/>
        <family val="1"/>
      </rPr>
      <t xml:space="preserve"> SBL</t>
    </r>
  </si>
  <si>
    <t>Organizuoti Lietuvos Respublikos teisės aktuose numatytos paramos bei paslaugų asmenims ir šeimoms teikimą, skatinti socialinę integraciją</t>
  </si>
  <si>
    <t>Socialinių išmokų bei kompensacijų (būsto šildymo išlaidų, išlaidų šaltam bei nuotekoms ir išlaidų karštam vandeniui), paramos mirties atveju teikimas ir administravimas</t>
  </si>
  <si>
    <t>Socialinės paramos specialistas</t>
  </si>
  <si>
    <t>SBVB</t>
  </si>
  <si>
    <t>SB</t>
  </si>
  <si>
    <t>Asmenų gaunančių vienkartines išmokas mirus artimiesiems skaičius</t>
  </si>
  <si>
    <t xml:space="preserve"> Asmenų, gaunančių šildymo išlaidų kompensaciją (kietas kuras), skaičius </t>
  </si>
  <si>
    <t>Prašymų būsto šildymo išlaidų kompensavimui priėmimas ir administravimas</t>
  </si>
  <si>
    <t>0,97</t>
  </si>
  <si>
    <t>Prašymų socialinėms išmokoms priėmimas ir administravimas</t>
  </si>
  <si>
    <t>Užtikrinti ir gerinti stacionarias ir nestacionarias socialines paslaugas socialinę riziką patiriančioms šeimoms, asmenims ir vaikams</t>
  </si>
  <si>
    <t>Seniūnas</t>
  </si>
  <si>
    <t>Užimtumo didinimo programos dalyvių skaičius</t>
  </si>
  <si>
    <t>Apšvietimo tinklų elektros energijos sunaudojimas seniūnijose, apšvietimo tinklų priežiūra</t>
  </si>
  <si>
    <t>Gerinti susisiekimo infrastruktūrą, užtikrinant gyventojų darnų judumą bei mobilumą</t>
  </si>
  <si>
    <t xml:space="preserve">Bendro naudojimo teritorijų tvarkymas ir priežiūra seniūnijose, teritorijų priežiūrai reikalingos įrangos įsigijimas </t>
  </si>
  <si>
    <t>ĮP</t>
  </si>
  <si>
    <t>Bendro naudojimo  teritorijos ( ha) tvarkymas</t>
  </si>
  <si>
    <t>Įregistruotų žemės ūkio valdų skaičius (įregistravimas, išregistravimas, kasmetinis duomenų atnaujinimas)</t>
  </si>
  <si>
    <t>Įregistruotų ūkininkų ūkių skaičius (įregistravimas, išregistravimas, duomenų atnaujinimas)</t>
  </si>
  <si>
    <t>Paramos už žemės ūkio naudmenas ir kitus plotus bei gyvulius priimtų paraiškų skaičius (pasėlių deklaracijos pildymas, deklaruojamų laukų įbraižymas, duomenų keitimas, pasikeitusių KŽS ribų aprašymas)</t>
  </si>
  <si>
    <t xml:space="preserve"> Paramos už žemės ūkio naudmenų ir kitus  plotus bei gyvulius  paraiškų priėmimas</t>
  </si>
  <si>
    <t>Žemės ūkio valdų atnaujinimas, naujų ūkininkų ūkių registravimas, išregistravimas, duomenų keitimas</t>
  </si>
  <si>
    <t xml:space="preserve">Valstybės perduotų savivaldybėms žemės ūkio funkcijų vykdymas, konsultuojant rajono asmenis ūkininkavimo, žemės ūkio technikos registravimo ir kitais su žemės ūkiu susijusiais klausimais </t>
  </si>
  <si>
    <t>Žemės ūkio specialistas</t>
  </si>
  <si>
    <t>Dalyvauti seminaruose/ konsultuoti dėl paraiškų pildymo</t>
  </si>
  <si>
    <t>Žemės ūkio klausimų koordinavimas, kaimo plėtros bei paramos žemės ūkiui ir kaimo plėtrai priemonių  įgyvendinimas</t>
  </si>
  <si>
    <t>Sudaryti sąlygas kokybiškai įgyvendinti teisės aktuose nustatytas Savivaldybei funkcijas, mažinant administracinę naštą, įgyvendinant lygias galimybes užtikrinančias bei korupcijos prevencijos priemones</t>
  </si>
  <si>
    <t>Asmenų gaunančių socialinę paramą skaičius</t>
  </si>
  <si>
    <t>Gatvių apšvietimas ir apšvietimo įrengimų priežiūra, remontas</t>
  </si>
  <si>
    <t>Vidutinis seniūnijos gatvių apšvietimo laikas tamsiuoju paros laiku, val.</t>
  </si>
  <si>
    <t xml:space="preserve">Autobokštelio nuomos vnt. skaičius </t>
  </si>
  <si>
    <t>Elektros energetikos technikas Ūkvedys</t>
  </si>
  <si>
    <t>Su ūkininkais bedradarbiaujant nužvyruota vietinės ar vidaus reikšmės kelių km</t>
  </si>
  <si>
    <t>Seniūnas     Ūkvedys</t>
  </si>
  <si>
    <t>Seniūnas   Ūkvedys</t>
  </si>
  <si>
    <t xml:space="preserve">Prižiūrėti ir tvarkyti seniūnijos bendrasias (viešąsias) teritorijas </t>
  </si>
  <si>
    <t>Ūkvedys Traktorininkas</t>
  </si>
  <si>
    <t>Sosnovskio barščio naikinimas  augimvietėje, ha</t>
  </si>
  <si>
    <t>Seniūnas Seniūnaičiai</t>
  </si>
  <si>
    <t>4</t>
  </si>
  <si>
    <t xml:space="preserve">Kelių greideriavimas,tūkst. kv. m. </t>
  </si>
  <si>
    <t>Prižiūrimų kapinių / piliakalnių skaičius</t>
  </si>
  <si>
    <t>Išrinkti ir apdovanoti I etapo laureatai</t>
  </si>
  <si>
    <t>Teritorijų priežiūros įrangai įsigyti (ilgalaikis turtas)</t>
  </si>
  <si>
    <t xml:space="preserve">Kėdainių rajono savivaldybės užimtumo didinimo programos įgyvendinimas </t>
  </si>
  <si>
    <t>Gyventojų skaičius seniūnijoje</t>
  </si>
  <si>
    <t>Seniūnaičių skaičius seniūnijoje</t>
  </si>
  <si>
    <t>Išnagrinėta įvairaus pobūdžio prašymų ir raštų vnt./ išduota pažymų vnt./ išleista veiklos organizavimo įsakymų vnt.</t>
  </si>
  <si>
    <t xml:space="preserve">Seniūnas           Vyr.specialistas      </t>
  </si>
  <si>
    <t>*Seniūnija dalyvauja priemonės įgyvendinime; asignavimai numatyti Savivaldybės administracijos biudžete</t>
  </si>
  <si>
    <t>Seniūnijoje patvirtintų etatų skaičių</t>
  </si>
  <si>
    <t>Prašymų dėl  paramos mirties atveju priėmimas ir administravimas</t>
  </si>
  <si>
    <t>Įgyvendinimas Kėdainių rajono savivaldybės užimtumo didinimo programos</t>
  </si>
  <si>
    <t xml:space="preserve">Kokybiškai ir efektyviai vykdyti seniūnijai teiesės aktais priskirtas fuinkcijas,  užtikrinti laiku ir tinkamai teikiamų paslaugų kokybę. </t>
  </si>
  <si>
    <r>
      <t>Žvyruoti vietinės ir vietinės vidaus reikšmės kelius, kelius į vienkiemius ar / ir dirbamus laukus</t>
    </r>
    <r>
      <rPr>
        <sz val="10"/>
        <color rgb="FFFF0000"/>
        <rFont val="Times New Roman"/>
        <family val="1"/>
      </rPr>
      <t xml:space="preserve"> </t>
    </r>
  </si>
  <si>
    <t xml:space="preserve">Tvarkyti kelius bei gatves seniūnijos teritorijoje, užtiktinti eismo saugumą.* </t>
  </si>
  <si>
    <t>Sosnovskio barščiui naikinti *</t>
  </si>
  <si>
    <t xml:space="preserve">Medeliams ir želdiniams sodinti ir prižiūrėti * </t>
  </si>
  <si>
    <t>Konkursui „Gražiausiai tvarkoma aplinka“ I etapo organizavimu *</t>
  </si>
  <si>
    <t>SOCIALINĖS GEROVĖS UŽTIKRINIMO PROGRAMA (02)</t>
  </si>
  <si>
    <t>Skirti 2025 m. asignavimai ir kitos lėšos, tūkst. Eur</t>
  </si>
  <si>
    <t xml:space="preserve">socialinės paramos specialistas </t>
  </si>
  <si>
    <t xml:space="preserve">Socialinės paramos specialistas </t>
  </si>
  <si>
    <t>DARNIOS APLINKOS IR INFRASTRUKTŪROS PLĖTROS PROGRAMA (03)</t>
  </si>
  <si>
    <t>EKONOMINĖS PLĖTROS  PROGRAMA (04)</t>
  </si>
  <si>
    <t>SAVIVALDYBĖS VALDYMO TOBULINIMO PROGRAMA (05)</t>
  </si>
  <si>
    <t>Pasodinta daugiamečių gėlių vnt. / apgenėta ir/ar pašalinta medžių vnt.</t>
  </si>
  <si>
    <t>002-01-05 (T)</t>
  </si>
  <si>
    <t>002-01-05-01 (TP)</t>
  </si>
  <si>
    <t>002-01-05-15 (TP)</t>
  </si>
  <si>
    <t xml:space="preserve">Prižiūrėti ir plėtoti energetinę infrastruktūrą, diegti energiją taupančias priemones </t>
  </si>
  <si>
    <t>003-01-06 (T)</t>
  </si>
  <si>
    <t>003-01-06-03 (TP)</t>
  </si>
  <si>
    <t>003-01-07 (T)</t>
  </si>
  <si>
    <t>003-01-07-01 (TP)</t>
  </si>
  <si>
    <t xml:space="preserve">Vietinės reikšmės kelių ir gatvių remontas, priežiūra ir palaikymas,  saugaus eismo ir darnaus judumo priemonių diegimas (KPP) </t>
  </si>
  <si>
    <t>003-01-07-02 (TP)</t>
  </si>
  <si>
    <t>Kelių dangos gerinimo finansavimas seniūnijose</t>
  </si>
  <si>
    <t>Seniūnas  Ūkvedys</t>
  </si>
  <si>
    <t>Prižiūrėti, tvarkyti savivaldybės viešąsias teritorijas, gerinti kraštovaizdžio apsaugą, didinti jo patrauklumą</t>
  </si>
  <si>
    <t>003-01-03 (T)</t>
  </si>
  <si>
    <t>003-01-03-05 (TP)</t>
  </si>
  <si>
    <t>Želdynų ir želdinių apsauga, tvarkymas, būklės stebėsena, gėlynų kūrimas</t>
  </si>
  <si>
    <t>003-01-03-01 (TP)</t>
  </si>
  <si>
    <t>Plėtoti tvarų ir efektyvų žemės ūkį</t>
  </si>
  <si>
    <t>004-01-02 (T)</t>
  </si>
  <si>
    <t>004-01-02-01 (TP)</t>
  </si>
  <si>
    <t>005-01-01-10 (TP)</t>
  </si>
  <si>
    <t>005-01-01 (T)</t>
  </si>
  <si>
    <t>Seniūnijos veiklos užtikrinimas</t>
  </si>
  <si>
    <t>KĖDAINIŲ RAJONO SAVIVALDYBĖS ADMINISTRACIJOS PERNARAVOS SENIŪNIJA</t>
  </si>
  <si>
    <t>*</t>
  </si>
  <si>
    <t>7</t>
  </si>
  <si>
    <t>Kelio PR-15 ir PR-21  kapitalinis remontas</t>
  </si>
  <si>
    <t>0,750</t>
  </si>
  <si>
    <t>2,5</t>
  </si>
  <si>
    <t>0,05</t>
  </si>
  <si>
    <t>200/10</t>
  </si>
  <si>
    <t>8</t>
  </si>
  <si>
    <t>13,0</t>
  </si>
  <si>
    <t>65</t>
  </si>
  <si>
    <t>7/1</t>
  </si>
  <si>
    <t>4/10</t>
  </si>
  <si>
    <t>1154</t>
  </si>
  <si>
    <t>230/120/30</t>
  </si>
  <si>
    <t>15.75</t>
  </si>
  <si>
    <t>100</t>
  </si>
  <si>
    <t>Benzo pjūklas</t>
  </si>
  <si>
    <t>58</t>
  </si>
  <si>
    <t>002-01-07 (TP)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</si>
  <si>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</si>
  <si>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Faktas</t>
  </si>
  <si>
    <t>Nukrypimų nuo plano priežastys, pastabos, komentarai</t>
  </si>
  <si>
    <t>2025 METŲ VEIKLOS PLANO ATASKAITA</t>
  </si>
  <si>
    <t>Įrengta papildoma apšvietimo linija</t>
  </si>
  <si>
    <t>175/14</t>
  </si>
  <si>
    <t>1 trimeris</t>
  </si>
  <si>
    <t>1 lapų pūstuvas</t>
  </si>
  <si>
    <t>10/4/311</t>
  </si>
  <si>
    <t>0/2/188</t>
  </si>
  <si>
    <t>4/80</t>
  </si>
  <si>
    <t>Sumažėjo poreikis, nes labiau susikrūmijo anksčiau sodinti kerai. Papildomai genėti medžiai užstojantys šviestuvus.</t>
  </si>
  <si>
    <t>Duomenys yra sujungti su Josvainių seniūnija, todėl padidėjo išregistravimas ir kasmetinis duomenų atnaujinimas</t>
  </si>
  <si>
    <t>Duomenys yra sujungti su Josvainių seniūnija, todėl padidėjo įregistravimas, išregistravimas ir kasmetinis duomenų atnaujinimas</t>
  </si>
  <si>
    <t>Priimta gyvenamosios vietos, atvykimo ir išvykimo deklaracijų, vnt.</t>
  </si>
  <si>
    <t>Nepataisomai sugedo senas trimeris</t>
  </si>
  <si>
    <t>Mažėja darbuotojų, būtina mechanizuoti darbus.</t>
  </si>
  <si>
    <t>179/68/28</t>
  </si>
  <si>
    <t>Įvykdyta pagal gautus prašymus</t>
  </si>
  <si>
    <t>Įvykdyta pagal gautus prašymus, pabrango nekilnojamas turtas, sumažėjo kuro kaina, mažiau kreipėsi žmonių.</t>
  </si>
  <si>
    <t xml:space="preserve">Įvykdyta </t>
  </si>
  <si>
    <t>Įvykdyta, skirta papildomai  lėšų.</t>
  </si>
  <si>
    <t>Įvykdyta, daugiau lėšų paskirta žvyro pirkimui</t>
  </si>
  <si>
    <t>Įvykdyta</t>
  </si>
  <si>
    <t>Įvykdyta, pasikeitė konsultacijų poreikis dėl nuolat besikeičiančių teisės aktų</t>
  </si>
  <si>
    <t>Įvykdyta pagal gautus prašymus ir poreikį</t>
  </si>
  <si>
    <t>Dėl gyventoų darbo pamainomis, atsirado poreikis ilginti apšvietimo laiką.</t>
  </si>
  <si>
    <t>Konkurso "Gražiausiai tvarkoma aplinka" I etapo organizavimą vykdė Kėdainių rajono savivaldybės administracija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</si>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</sst>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54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1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color indexed="8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i/>
      <sz val="12"/>
      <color rgb="FFFF0000"/>
      <name val="Calibri"/>
      <family val="2"/>
      <charset val="186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Arial"/>
      <family val="2"/>
      <charset val="186"/>
    </font>
    <font>
      <sz val="12"/>
      <color theme="1"/>
      <name val="Arial"/>
      <family val="2"/>
      <charset val="186"/>
    </font>
    <font>
      <sz val="10"/>
      <color indexed="8"/>
      <name val="Times New Roman"/>
      <family val="1"/>
      <charset val="186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i/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  <charset val="186"/>
    </font>
    <font>
      <b/>
      <sz val="10"/>
      <color theme="5" tint="-0.249977111117893"/>
      <name val="Times New Roman"/>
      <family val="1"/>
      <charset val="186"/>
    </font>
    <font>
      <b/>
      <sz val="11"/>
      <name val="Times New Roman"/>
      <family val="1"/>
    </font>
    <font>
      <sz val="9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</cellStyleXfs>
  <cellXfs count="324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165" fontId="6" fillId="2" borderId="1" xfId="0" applyNumberFormat="1" applyFont="1" applyFill="1" applyBorder="1" applyAlignment="1">
      <alignment horizontal="left" vertical="top" wrapText="1"/>
    </xf>
    <xf numFmtId="166" fontId="6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vertical="top" wrapText="1"/>
    </xf>
    <xf numFmtId="166" fontId="14" fillId="6" borderId="1" xfId="4" applyNumberFormat="1" applyFont="1" applyFill="1" applyBorder="1" applyAlignment="1">
      <alignment horizontal="center" vertical="top" wrapText="1"/>
    </xf>
    <xf numFmtId="0" fontId="8" fillId="2" borderId="0" xfId="0" applyFont="1" applyFill="1"/>
    <xf numFmtId="0" fontId="6" fillId="0" borderId="1" xfId="4" applyFont="1" applyBorder="1" applyAlignment="1">
      <alignment horizontal="left" vertical="top" wrapText="1"/>
    </xf>
    <xf numFmtId="0" fontId="15" fillId="0" borderId="1" xfId="4" applyFont="1" applyBorder="1" applyAlignment="1">
      <alignment vertical="top" wrapText="1"/>
    </xf>
    <xf numFmtId="0" fontId="6" fillId="0" borderId="1" xfId="4" applyFont="1" applyBorder="1" applyAlignment="1">
      <alignment vertical="top" wrapText="1"/>
    </xf>
    <xf numFmtId="166" fontId="6" fillId="3" borderId="1" xfId="4" applyNumberFormat="1" applyFont="1" applyFill="1" applyBorder="1" applyAlignment="1">
      <alignment horizontal="center" vertical="top" wrapText="1"/>
    </xf>
    <xf numFmtId="166" fontId="6" fillId="3" borderId="0" xfId="0" applyNumberFormat="1" applyFont="1" applyFill="1" applyAlignment="1">
      <alignment horizontal="right" vertical="top" wrapText="1"/>
    </xf>
    <xf numFmtId="0" fontId="14" fillId="0" borderId="1" xfId="4" applyFont="1" applyBorder="1" applyAlignment="1">
      <alignment vertical="top" wrapText="1"/>
    </xf>
    <xf numFmtId="166" fontId="12" fillId="3" borderId="1" xfId="4" applyNumberFormat="1" applyFont="1" applyFill="1" applyBorder="1" applyAlignment="1">
      <alignment horizontal="center" vertical="top" wrapText="1"/>
    </xf>
    <xf numFmtId="0" fontId="12" fillId="3" borderId="1" xfId="4" applyFont="1" applyFill="1" applyBorder="1" applyAlignment="1">
      <alignment horizontal="left" vertical="top" wrapText="1"/>
    </xf>
    <xf numFmtId="0" fontId="15" fillId="3" borderId="1" xfId="4" applyFont="1" applyFill="1" applyBorder="1" applyAlignment="1">
      <alignment vertical="top" wrapText="1"/>
    </xf>
    <xf numFmtId="0" fontId="14" fillId="3" borderId="1" xfId="4" applyFont="1" applyFill="1" applyBorder="1" applyAlignment="1">
      <alignment vertical="top" wrapText="1"/>
    </xf>
    <xf numFmtId="0" fontId="14" fillId="6" borderId="1" xfId="4" applyFont="1" applyFill="1" applyBorder="1" applyAlignment="1">
      <alignment horizontal="left" vertical="top" wrapText="1"/>
    </xf>
    <xf numFmtId="0" fontId="16" fillId="6" borderId="1" xfId="4" applyFont="1" applyFill="1" applyBorder="1" applyAlignment="1">
      <alignment vertical="top" wrapText="1"/>
    </xf>
    <xf numFmtId="0" fontId="14" fillId="6" borderId="1" xfId="4" applyFont="1" applyFill="1" applyBorder="1" applyAlignment="1">
      <alignment vertical="top" wrapText="1"/>
    </xf>
    <xf numFmtId="0" fontId="14" fillId="7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vertical="top" wrapText="1"/>
    </xf>
    <xf numFmtId="166" fontId="10" fillId="7" borderId="1" xfId="4" applyNumberFormat="1" applyFont="1" applyFill="1" applyBorder="1" applyAlignment="1">
      <alignment horizontal="center" vertical="top" wrapText="1"/>
    </xf>
    <xf numFmtId="0" fontId="15" fillId="0" borderId="1" xfId="4" applyFont="1" applyBorder="1" applyAlignment="1">
      <alignment horizontal="left" vertical="top" wrapText="1"/>
    </xf>
    <xf numFmtId="166" fontId="15" fillId="3" borderId="1" xfId="4" applyNumberFormat="1" applyFont="1" applyFill="1" applyBorder="1" applyAlignment="1">
      <alignment horizontal="center" vertical="top" wrapText="1"/>
    </xf>
    <xf numFmtId="166" fontId="15" fillId="3" borderId="0" xfId="0" applyNumberFormat="1" applyFont="1" applyFill="1" applyAlignment="1">
      <alignment horizontal="left" vertical="top" wrapText="1"/>
    </xf>
    <xf numFmtId="166" fontId="15" fillId="3" borderId="0" xfId="0" applyNumberFormat="1" applyFont="1" applyFill="1" applyAlignment="1">
      <alignment horizontal="right" vertical="top" wrapText="1"/>
    </xf>
    <xf numFmtId="0" fontId="18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6" fontId="6" fillId="0" borderId="0" xfId="0" applyNumberFormat="1" applyFont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4" applyFont="1" applyBorder="1" applyAlignment="1">
      <alignment horizontal="left" vertical="center" wrapText="1"/>
    </xf>
    <xf numFmtId="0" fontId="21" fillId="0" borderId="1" xfId="0" applyFont="1" applyBorder="1" applyAlignment="1">
      <alignment vertical="top" wrapText="1"/>
    </xf>
    <xf numFmtId="49" fontId="21" fillId="0" borderId="1" xfId="4" applyNumberFormat="1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1" fillId="0" borderId="0" xfId="4" applyFont="1" applyAlignment="1">
      <alignment vertical="top" wrapText="1"/>
    </xf>
    <xf numFmtId="49" fontId="20" fillId="0" borderId="0" xfId="0" applyNumberFormat="1" applyFont="1" applyAlignment="1">
      <alignment horizontal="left" vertical="top" wrapText="1"/>
    </xf>
    <xf numFmtId="0" fontId="23" fillId="0" borderId="0" xfId="4" applyFont="1" applyAlignment="1">
      <alignment vertical="top" wrapText="1"/>
    </xf>
    <xf numFmtId="49" fontId="27" fillId="0" borderId="0" xfId="4" applyNumberFormat="1" applyFont="1" applyAlignment="1">
      <alignment vertical="top" wrapText="1"/>
    </xf>
    <xf numFmtId="0" fontId="28" fillId="0" borderId="0" xfId="0" applyFont="1" applyAlignment="1">
      <alignment vertical="top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vertical="center" wrapText="1"/>
    </xf>
    <xf numFmtId="0" fontId="29" fillId="0" borderId="0" xfId="0" applyFont="1" applyAlignment="1">
      <alignment wrapText="1"/>
    </xf>
    <xf numFmtId="0" fontId="30" fillId="2" borderId="0" xfId="0" applyFont="1" applyFill="1"/>
    <xf numFmtId="0" fontId="31" fillId="2" borderId="0" xfId="0" applyFont="1" applyFill="1"/>
    <xf numFmtId="0" fontId="1" fillId="0" borderId="1" xfId="0" applyFont="1" applyBorder="1" applyAlignment="1">
      <alignment vertical="center" wrapText="1"/>
    </xf>
    <xf numFmtId="166" fontId="22" fillId="4" borderId="1" xfId="0" applyNumberFormat="1" applyFont="1" applyFill="1" applyBorder="1" applyAlignment="1">
      <alignment horizontal="center" vertical="top" wrapText="1"/>
    </xf>
    <xf numFmtId="166" fontId="22" fillId="3" borderId="0" xfId="0" applyNumberFormat="1" applyFont="1" applyFill="1" applyAlignment="1">
      <alignment horizontal="left" vertical="top" wrapText="1"/>
    </xf>
    <xf numFmtId="0" fontId="22" fillId="3" borderId="0" xfId="0" applyFont="1" applyFill="1" applyAlignment="1">
      <alignment vertical="top" wrapText="1"/>
    </xf>
    <xf numFmtId="0" fontId="6" fillId="0" borderId="1" xfId="0" applyFont="1" applyBorder="1" applyAlignment="1">
      <alignment vertical="top" wrapText="1"/>
    </xf>
    <xf numFmtId="166" fontId="33" fillId="10" borderId="4" xfId="0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wrapText="1"/>
    </xf>
    <xf numFmtId="166" fontId="21" fillId="3" borderId="1" xfId="0" applyNumberFormat="1" applyFont="1" applyFill="1" applyBorder="1" applyAlignment="1">
      <alignment horizontal="left" vertical="center" wrapText="1"/>
    </xf>
    <xf numFmtId="49" fontId="33" fillId="10" borderId="7" xfId="0" applyNumberFormat="1" applyFont="1" applyFill="1" applyBorder="1" applyAlignment="1">
      <alignment horizontal="left" vertical="top" wrapText="1"/>
    </xf>
    <xf numFmtId="0" fontId="14" fillId="0" borderId="1" xfId="4" applyFont="1" applyBorder="1" applyAlignment="1">
      <alignment horizontal="left" vertical="top" wrapText="1"/>
    </xf>
    <xf numFmtId="0" fontId="14" fillId="3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horizontal="left" vertical="top" wrapText="1"/>
    </xf>
    <xf numFmtId="0" fontId="36" fillId="0" borderId="0" xfId="0" applyFont="1" applyAlignment="1">
      <alignment wrapText="1"/>
    </xf>
    <xf numFmtId="0" fontId="33" fillId="0" borderId="0" xfId="0" applyFont="1" applyAlignment="1">
      <alignment wrapText="1"/>
    </xf>
    <xf numFmtId="49" fontId="33" fillId="9" borderId="9" xfId="0" applyNumberFormat="1" applyFont="1" applyFill="1" applyBorder="1" applyAlignment="1">
      <alignment horizontal="left" vertical="center" wrapText="1"/>
    </xf>
    <xf numFmtId="49" fontId="33" fillId="9" borderId="5" xfId="0" applyNumberFormat="1" applyFont="1" applyFill="1" applyBorder="1" applyAlignment="1">
      <alignment vertical="center" wrapText="1"/>
    </xf>
    <xf numFmtId="0" fontId="37" fillId="0" borderId="0" xfId="4" applyFont="1" applyAlignment="1">
      <alignment vertical="top" wrapText="1"/>
    </xf>
    <xf numFmtId="0" fontId="39" fillId="0" borderId="0" xfId="0" applyFont="1" applyAlignment="1">
      <alignment wrapText="1"/>
    </xf>
    <xf numFmtId="0" fontId="40" fillId="0" borderId="0" xfId="4" applyFont="1" applyAlignment="1">
      <alignment vertical="top" wrapText="1"/>
    </xf>
    <xf numFmtId="0" fontId="41" fillId="0" borderId="0" xfId="0" applyFont="1" applyAlignment="1">
      <alignment vertical="top" wrapText="1"/>
    </xf>
    <xf numFmtId="0" fontId="42" fillId="0" borderId="0" xfId="0" applyFont="1" applyAlignment="1">
      <alignment wrapText="1"/>
    </xf>
    <xf numFmtId="49" fontId="36" fillId="9" borderId="1" xfId="0" applyNumberFormat="1" applyFont="1" applyFill="1" applyBorder="1" applyAlignment="1">
      <alignment horizontal="left" vertical="top" wrapText="1"/>
    </xf>
    <xf numFmtId="0" fontId="35" fillId="9" borderId="1" xfId="0" applyFont="1" applyFill="1" applyBorder="1" applyAlignment="1">
      <alignment horizontal="left" vertical="center" wrapText="1"/>
    </xf>
    <xf numFmtId="0" fontId="38" fillId="9" borderId="5" xfId="4" applyFont="1" applyFill="1" applyBorder="1" applyAlignment="1">
      <alignment horizontal="left" vertical="center" wrapText="1"/>
    </xf>
    <xf numFmtId="0" fontId="38" fillId="9" borderId="1" xfId="4" applyFont="1" applyFill="1" applyBorder="1" applyAlignment="1">
      <alignment vertical="center" wrapText="1"/>
    </xf>
    <xf numFmtId="0" fontId="10" fillId="8" borderId="1" xfId="4" applyFont="1" applyFill="1" applyBorder="1" applyAlignment="1">
      <alignment horizontal="left" vertical="top" wrapText="1"/>
    </xf>
    <xf numFmtId="0" fontId="10" fillId="8" borderId="1" xfId="4" applyFont="1" applyFill="1" applyBorder="1" applyAlignment="1">
      <alignment vertical="top" wrapText="1"/>
    </xf>
    <xf numFmtId="166" fontId="10" fillId="6" borderId="1" xfId="4" applyNumberFormat="1" applyFont="1" applyFill="1" applyBorder="1" applyAlignment="1">
      <alignment horizontal="center" vertical="top" wrapText="1"/>
    </xf>
    <xf numFmtId="166" fontId="9" fillId="3" borderId="0" xfId="0" applyNumberFormat="1" applyFont="1" applyFill="1" applyAlignment="1">
      <alignment horizontal="left" vertical="top" wrapText="1"/>
    </xf>
    <xf numFmtId="0" fontId="9" fillId="3" borderId="0" xfId="0" applyFont="1" applyFill="1" applyAlignment="1">
      <alignment horizontal="right" vertical="top" wrapText="1"/>
    </xf>
    <xf numFmtId="0" fontId="43" fillId="2" borderId="0" xfId="0" applyFont="1" applyFill="1"/>
    <xf numFmtId="0" fontId="44" fillId="2" borderId="0" xfId="0" applyFont="1" applyFill="1"/>
    <xf numFmtId="49" fontId="1" fillId="3" borderId="1" xfId="12" applyNumberFormat="1" applyFill="1" applyBorder="1" applyAlignment="1">
      <alignment horizontal="left" vertical="top" wrapText="1"/>
    </xf>
    <xf numFmtId="0" fontId="45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top" wrapText="1"/>
    </xf>
    <xf numFmtId="0" fontId="6" fillId="0" borderId="0" xfId="0" applyFont="1" applyAlignment="1">
      <alignment vertical="center" wrapText="1"/>
    </xf>
    <xf numFmtId="49" fontId="21" fillId="0" borderId="1" xfId="0" applyNumberFormat="1" applyFont="1" applyBorder="1" applyAlignment="1">
      <alignment horizontal="left" vertical="center" wrapText="1"/>
    </xf>
    <xf numFmtId="0" fontId="1" fillId="0" borderId="0" xfId="0" applyFont="1"/>
    <xf numFmtId="0" fontId="1" fillId="0" borderId="2" xfId="0" applyFont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26" fillId="0" borderId="2" xfId="0" applyNumberFormat="1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left" vertical="center" wrapText="1"/>
    </xf>
    <xf numFmtId="49" fontId="21" fillId="0" borderId="1" xfId="0" applyNumberFormat="1" applyFont="1" applyBorder="1" applyAlignment="1">
      <alignment horizontal="left" vertical="top" wrapText="1"/>
    </xf>
    <xf numFmtId="0" fontId="25" fillId="0" borderId="2" xfId="0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166" fontId="21" fillId="3" borderId="2" xfId="0" applyNumberFormat="1" applyFont="1" applyFill="1" applyBorder="1" applyAlignment="1">
      <alignment horizontal="center" vertical="center" wrapText="1"/>
    </xf>
    <xf numFmtId="166" fontId="21" fillId="3" borderId="1" xfId="1" applyNumberFormat="1" applyFont="1" applyFill="1" applyBorder="1" applyAlignment="1">
      <alignment horizontal="center" vertical="center"/>
    </xf>
    <xf numFmtId="166" fontId="21" fillId="3" borderId="1" xfId="0" applyNumberFormat="1" applyFont="1" applyFill="1" applyBorder="1" applyAlignment="1">
      <alignment horizontal="center" vertical="center" wrapText="1"/>
    </xf>
    <xf numFmtId="166" fontId="21" fillId="0" borderId="2" xfId="0" applyNumberFormat="1" applyFont="1" applyBorder="1" applyAlignment="1">
      <alignment horizontal="center" vertical="center" wrapText="1"/>
    </xf>
    <xf numFmtId="166" fontId="46" fillId="0" borderId="1" xfId="0" applyNumberFormat="1" applyFont="1" applyBorder="1" applyAlignment="1">
      <alignment horizontal="center" vertical="center" wrapText="1"/>
    </xf>
    <xf numFmtId="49" fontId="21" fillId="3" borderId="1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49" fontId="38" fillId="9" borderId="5" xfId="0" applyNumberFormat="1" applyFont="1" applyFill="1" applyBorder="1" applyAlignment="1">
      <alignment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0" fontId="37" fillId="9" borderId="1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49" fontId="21" fillId="3" borderId="3" xfId="0" applyNumberFormat="1" applyFont="1" applyFill="1" applyBorder="1" applyAlignment="1">
      <alignment horizontal="center" vertical="center" wrapText="1"/>
    </xf>
    <xf numFmtId="166" fontId="32" fillId="0" borderId="1" xfId="0" applyNumberFormat="1" applyFont="1" applyBorder="1" applyAlignment="1">
      <alignment horizontal="center" vertical="center" wrapText="1"/>
    </xf>
    <xf numFmtId="49" fontId="23" fillId="5" borderId="1" xfId="0" applyNumberFormat="1" applyFont="1" applyFill="1" applyBorder="1" applyAlignment="1">
      <alignment horizontal="left" vertical="center" wrapText="1"/>
    </xf>
    <xf numFmtId="49" fontId="47" fillId="5" borderId="1" xfId="0" applyNumberFormat="1" applyFont="1" applyFill="1" applyBorder="1" applyAlignment="1">
      <alignment vertical="top" wrapText="1"/>
    </xf>
    <xf numFmtId="49" fontId="23" fillId="5" borderId="1" xfId="0" applyNumberFormat="1" applyFont="1" applyFill="1" applyBorder="1" applyAlignment="1">
      <alignment vertical="top" wrapText="1"/>
    </xf>
    <xf numFmtId="49" fontId="47" fillId="5" borderId="3" xfId="0" applyNumberFormat="1" applyFont="1" applyFill="1" applyBorder="1" applyAlignment="1">
      <alignment horizontal="left" vertical="center" wrapText="1"/>
    </xf>
    <xf numFmtId="166" fontId="14" fillId="5" borderId="1" xfId="0" applyNumberFormat="1" applyFont="1" applyFill="1" applyBorder="1" applyAlignment="1">
      <alignment horizontal="center" vertical="center" wrapText="1"/>
    </xf>
    <xf numFmtId="166" fontId="20" fillId="5" borderId="9" xfId="0" applyNumberFormat="1" applyFont="1" applyFill="1" applyBorder="1" applyAlignment="1">
      <alignment horizontal="center" vertical="center" wrapText="1"/>
    </xf>
    <xf numFmtId="166" fontId="48" fillId="5" borderId="1" xfId="0" applyNumberFormat="1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166" fontId="46" fillId="5" borderId="1" xfId="0" applyNumberFormat="1" applyFont="1" applyFill="1" applyBorder="1" applyAlignment="1">
      <alignment horizontal="center" vertical="center" wrapText="1"/>
    </xf>
    <xf numFmtId="49" fontId="47" fillId="5" borderId="1" xfId="0" applyNumberFormat="1" applyFont="1" applyFill="1" applyBorder="1" applyAlignment="1">
      <alignment horizontal="left" vertical="center" wrapText="1"/>
    </xf>
    <xf numFmtId="49" fontId="47" fillId="5" borderId="1" xfId="0" applyNumberFormat="1" applyFont="1" applyFill="1" applyBorder="1" applyAlignment="1">
      <alignment vertical="center" wrapText="1"/>
    </xf>
    <xf numFmtId="49" fontId="23" fillId="5" borderId="1" xfId="0" applyNumberFormat="1" applyFont="1" applyFill="1" applyBorder="1" applyAlignment="1">
      <alignment vertical="center" wrapText="1"/>
    </xf>
    <xf numFmtId="0" fontId="23" fillId="5" borderId="9" xfId="4" applyFont="1" applyFill="1" applyBorder="1" applyAlignment="1">
      <alignment vertical="top" wrapText="1"/>
    </xf>
    <xf numFmtId="0" fontId="23" fillId="5" borderId="9" xfId="4" applyFont="1" applyFill="1" applyBorder="1" applyAlignment="1">
      <alignment horizontal="left" vertical="top" wrapText="1"/>
    </xf>
    <xf numFmtId="0" fontId="32" fillId="5" borderId="1" xfId="0" applyFont="1" applyFill="1" applyBorder="1" applyAlignment="1">
      <alignment horizontal="left" vertical="center" wrapText="1"/>
    </xf>
    <xf numFmtId="0" fontId="21" fillId="5" borderId="2" xfId="0" applyFont="1" applyFill="1" applyBorder="1" applyAlignment="1">
      <alignment horizontal="center" vertical="center" wrapText="1"/>
    </xf>
    <xf numFmtId="49" fontId="47" fillId="5" borderId="4" xfId="0" applyNumberFormat="1" applyFont="1" applyFill="1" applyBorder="1" applyAlignment="1">
      <alignment horizontal="left" vertical="center" wrapText="1"/>
    </xf>
    <xf numFmtId="49" fontId="25" fillId="5" borderId="6" xfId="0" applyNumberFormat="1" applyFont="1" applyFill="1" applyBorder="1" applyAlignment="1">
      <alignment horizontal="left" vertical="top" wrapText="1"/>
    </xf>
    <xf numFmtId="165" fontId="25" fillId="5" borderId="1" xfId="0" applyNumberFormat="1" applyFont="1" applyFill="1" applyBorder="1" applyAlignment="1">
      <alignment horizontal="left" vertical="top" wrapText="1"/>
    </xf>
    <xf numFmtId="49" fontId="21" fillId="5" borderId="3" xfId="0" applyNumberFormat="1" applyFont="1" applyFill="1" applyBorder="1" applyAlignment="1">
      <alignment horizontal="right" vertical="top" wrapText="1"/>
    </xf>
    <xf numFmtId="166" fontId="20" fillId="5" borderId="1" xfId="0" applyNumberFormat="1" applyFont="1" applyFill="1" applyBorder="1" applyAlignment="1">
      <alignment horizontal="center" vertical="center" wrapText="1"/>
    </xf>
    <xf numFmtId="166" fontId="50" fillId="9" borderId="1" xfId="0" applyNumberFormat="1" applyFont="1" applyFill="1" applyBorder="1" applyAlignment="1">
      <alignment horizontal="center" vertical="top" wrapText="1"/>
    </xf>
    <xf numFmtId="166" fontId="10" fillId="9" borderId="1" xfId="0" applyNumberFormat="1" applyFont="1" applyFill="1" applyBorder="1" applyAlignment="1">
      <alignment horizontal="center" vertical="top" wrapText="1"/>
    </xf>
    <xf numFmtId="166" fontId="50" fillId="9" borderId="4" xfId="0" applyNumberFormat="1" applyFont="1" applyFill="1" applyBorder="1" applyAlignment="1">
      <alignment horizontal="center" vertical="top" wrapText="1"/>
    </xf>
    <xf numFmtId="166" fontId="20" fillId="5" borderId="1" xfId="4" applyNumberFormat="1" applyFont="1" applyFill="1" applyBorder="1" applyAlignment="1">
      <alignment horizontal="center" vertical="top" wrapText="1"/>
    </xf>
    <xf numFmtId="166" fontId="50" fillId="9" borderId="1" xfId="4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9" fontId="46" fillId="3" borderId="0" xfId="0" applyNumberFormat="1" applyFont="1" applyFill="1" applyAlignment="1">
      <alignment horizontal="left" wrapText="1"/>
    </xf>
    <xf numFmtId="166" fontId="21" fillId="11" borderId="2" xfId="0" applyNumberFormat="1" applyFont="1" applyFill="1" applyBorder="1" applyAlignment="1">
      <alignment horizontal="center" vertical="center" wrapText="1"/>
    </xf>
    <xf numFmtId="49" fontId="33" fillId="9" borderId="1" xfId="0" applyNumberFormat="1" applyFont="1" applyFill="1" applyBorder="1" applyAlignment="1">
      <alignment vertical="center" wrapText="1"/>
    </xf>
    <xf numFmtId="166" fontId="21" fillId="11" borderId="1" xfId="1" applyNumberFormat="1" applyFont="1" applyFill="1" applyBorder="1" applyAlignment="1">
      <alignment horizontal="center" vertical="center"/>
    </xf>
    <xf numFmtId="166" fontId="21" fillId="11" borderId="1" xfId="0" applyNumberFormat="1" applyFont="1" applyFill="1" applyBorder="1" applyAlignment="1">
      <alignment horizontal="center" vertical="center" wrapText="1"/>
    </xf>
    <xf numFmtId="166" fontId="46" fillId="11" borderId="1" xfId="0" applyNumberFormat="1" applyFont="1" applyFill="1" applyBorder="1" applyAlignment="1">
      <alignment horizontal="center" vertical="center" wrapText="1"/>
    </xf>
    <xf numFmtId="166" fontId="32" fillId="11" borderId="7" xfId="0" applyNumberFormat="1" applyFont="1" applyFill="1" applyBorder="1" applyAlignment="1">
      <alignment horizontal="center" vertical="center" wrapText="1"/>
    </xf>
    <xf numFmtId="0" fontId="38" fillId="9" borderId="1" xfId="0" applyFont="1" applyFill="1" applyBorder="1" applyAlignment="1">
      <alignment wrapText="1"/>
    </xf>
    <xf numFmtId="0" fontId="52" fillId="5" borderId="1" xfId="0" applyFont="1" applyFill="1" applyBorder="1" applyAlignment="1">
      <alignment wrapText="1"/>
    </xf>
    <xf numFmtId="0" fontId="40" fillId="5" borderId="1" xfId="0" applyFont="1" applyFill="1" applyBorder="1" applyAlignment="1">
      <alignment wrapText="1"/>
    </xf>
    <xf numFmtId="0" fontId="37" fillId="9" borderId="1" xfId="0" applyFont="1" applyFill="1" applyBorder="1" applyAlignment="1">
      <alignment wrapText="1"/>
    </xf>
    <xf numFmtId="49" fontId="21" fillId="11" borderId="1" xfId="0" applyNumberFormat="1" applyFont="1" applyFill="1" applyBorder="1" applyAlignment="1">
      <alignment horizontal="center" vertical="center" wrapText="1"/>
    </xf>
    <xf numFmtId="0" fontId="53" fillId="11" borderId="1" xfId="0" applyFont="1" applyFill="1" applyBorder="1" applyAlignment="1">
      <alignment horizontal="center" vertical="center" wrapText="1"/>
    </xf>
    <xf numFmtId="166" fontId="53" fillId="11" borderId="1" xfId="0" applyNumberFormat="1" applyFont="1" applyFill="1" applyBorder="1" applyAlignment="1">
      <alignment horizontal="center" vertical="center" wrapText="1"/>
    </xf>
    <xf numFmtId="0" fontId="52" fillId="5" borderId="1" xfId="0" applyFont="1" applyFill="1" applyBorder="1" applyAlignment="1">
      <alignment horizontal="center" vertical="center" wrapText="1"/>
    </xf>
    <xf numFmtId="0" fontId="38" fillId="9" borderId="1" xfId="0" applyFont="1" applyFill="1" applyBorder="1" applyAlignment="1">
      <alignment horizontal="center" vertical="center" wrapText="1"/>
    </xf>
    <xf numFmtId="0" fontId="40" fillId="5" borderId="1" xfId="0" applyFont="1" applyFill="1" applyBorder="1" applyAlignment="1">
      <alignment horizontal="center" vertical="center" wrapText="1"/>
    </xf>
    <xf numFmtId="49" fontId="53" fillId="11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left" vertical="center" wrapText="1"/>
    </xf>
    <xf numFmtId="0" fontId="25" fillId="11" borderId="1" xfId="0" applyFont="1" applyFill="1" applyBorder="1" applyAlignment="1">
      <alignment horizontal="left" vertical="center" wrapText="1"/>
    </xf>
    <xf numFmtId="0" fontId="53" fillId="11" borderId="1" xfId="0" applyFont="1" applyFill="1" applyBorder="1" applyAlignment="1">
      <alignment horizontal="right" vertical="center" wrapText="1"/>
    </xf>
    <xf numFmtId="0" fontId="21" fillId="11" borderId="1" xfId="0" applyFont="1" applyFill="1" applyBorder="1" applyAlignment="1">
      <alignment vertical="center" wrapText="1"/>
    </xf>
    <xf numFmtId="0" fontId="21" fillId="11" borderId="1" xfId="0" applyFont="1" applyFill="1" applyBorder="1" applyAlignment="1">
      <alignment horizontal="right" vertical="center" wrapText="1"/>
    </xf>
    <xf numFmtId="0" fontId="23" fillId="5" borderId="1" xfId="0" applyFont="1" applyFill="1" applyBorder="1" applyAlignment="1">
      <alignment vertical="center" wrapText="1"/>
    </xf>
    <xf numFmtId="0" fontId="23" fillId="9" borderId="1" xfId="0" applyFont="1" applyFill="1" applyBorder="1" applyAlignment="1">
      <alignment vertical="center" wrapText="1"/>
    </xf>
    <xf numFmtId="49" fontId="46" fillId="5" borderId="1" xfId="4" applyNumberFormat="1" applyFont="1" applyFill="1" applyBorder="1" applyAlignment="1">
      <alignment vertical="center" wrapText="1"/>
    </xf>
    <xf numFmtId="0" fontId="21" fillId="11" borderId="1" xfId="0" applyFont="1" applyFill="1" applyBorder="1" applyAlignment="1">
      <alignment horizontal="left" vertical="center" wrapText="1"/>
    </xf>
    <xf numFmtId="0" fontId="21" fillId="5" borderId="1" xfId="0" applyFont="1" applyFill="1" applyBorder="1" applyAlignment="1">
      <alignment wrapText="1"/>
    </xf>
    <xf numFmtId="0" fontId="21" fillId="11" borderId="1" xfId="0" applyFont="1" applyFill="1" applyBorder="1" applyAlignment="1">
      <alignment wrapText="1"/>
    </xf>
    <xf numFmtId="0" fontId="21" fillId="9" borderId="1" xfId="0" applyFont="1" applyFill="1" applyBorder="1" applyAlignment="1">
      <alignment wrapText="1"/>
    </xf>
    <xf numFmtId="0" fontId="21" fillId="11" borderId="1" xfId="0" applyFont="1" applyFill="1" applyBorder="1" applyAlignment="1">
      <alignment horizontal="left" vertical="top" wrapText="1"/>
    </xf>
    <xf numFmtId="166" fontId="21" fillId="11" borderId="2" xfId="0" applyNumberFormat="1" applyFont="1" applyFill="1" applyBorder="1" applyAlignment="1">
      <alignment horizontal="center" vertical="center" wrapText="1"/>
    </xf>
    <xf numFmtId="166" fontId="21" fillId="11" borderId="6" xfId="0" applyNumberFormat="1" applyFont="1" applyFill="1" applyBorder="1" applyAlignment="1">
      <alignment horizontal="center" vertical="center" wrapText="1"/>
    </xf>
    <xf numFmtId="166" fontId="21" fillId="11" borderId="4" xfId="0" applyNumberFormat="1" applyFont="1" applyFill="1" applyBorder="1" applyAlignment="1">
      <alignment horizontal="center" vertical="center" wrapText="1"/>
    </xf>
    <xf numFmtId="166" fontId="21" fillId="11" borderId="2" xfId="1" applyNumberFormat="1" applyFont="1" applyFill="1" applyBorder="1" applyAlignment="1">
      <alignment horizontal="center" vertical="center" wrapText="1"/>
    </xf>
    <xf numFmtId="166" fontId="21" fillId="11" borderId="6" xfId="1" applyNumberFormat="1" applyFont="1" applyFill="1" applyBorder="1" applyAlignment="1">
      <alignment horizontal="center" vertical="center" wrapText="1"/>
    </xf>
    <xf numFmtId="166" fontId="21" fillId="11" borderId="4" xfId="1" applyNumberFormat="1" applyFont="1" applyFill="1" applyBorder="1" applyAlignment="1">
      <alignment horizontal="center" vertical="center" wrapText="1"/>
    </xf>
    <xf numFmtId="166" fontId="21" fillId="11" borderId="2" xfId="1" applyNumberFormat="1" applyFont="1" applyFill="1" applyBorder="1" applyAlignment="1">
      <alignment horizontal="center" vertical="center"/>
    </xf>
    <xf numFmtId="166" fontId="21" fillId="11" borderId="4" xfId="1" applyNumberFormat="1" applyFont="1" applyFill="1" applyBorder="1" applyAlignment="1">
      <alignment horizontal="center" vertical="center"/>
    </xf>
    <xf numFmtId="166" fontId="21" fillId="11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66" fontId="21" fillId="11" borderId="10" xfId="0" applyNumberFormat="1" applyFont="1" applyFill="1" applyBorder="1" applyAlignment="1">
      <alignment horizontal="center" vertical="center" wrapText="1"/>
    </xf>
    <xf numFmtId="166" fontId="21" fillId="11" borderId="8" xfId="0" applyNumberFormat="1" applyFont="1" applyFill="1" applyBorder="1" applyAlignment="1">
      <alignment horizontal="center" vertical="center" wrapText="1"/>
    </xf>
    <xf numFmtId="166" fontId="21" fillId="11" borderId="14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49" fontId="21" fillId="0" borderId="4" xfId="0" applyNumberFormat="1" applyFont="1" applyBorder="1" applyAlignment="1">
      <alignment horizontal="center" vertical="center" wrapText="1"/>
    </xf>
    <xf numFmtId="49" fontId="33" fillId="9" borderId="1" xfId="0" applyNumberFormat="1" applyFont="1" applyFill="1" applyBorder="1" applyAlignment="1">
      <alignment horizontal="left" vertical="center" wrapText="1"/>
    </xf>
    <xf numFmtId="166" fontId="21" fillId="0" borderId="2" xfId="0" applyNumberFormat="1" applyFont="1" applyBorder="1" applyAlignment="1">
      <alignment horizontal="center" vertical="center" wrapText="1"/>
    </xf>
    <xf numFmtId="166" fontId="21" fillId="0" borderId="6" xfId="0" applyNumberFormat="1" applyFont="1" applyBorder="1" applyAlignment="1">
      <alignment horizontal="center" vertical="center" wrapText="1"/>
    </xf>
    <xf numFmtId="166" fontId="21" fillId="0" borderId="4" xfId="0" applyNumberFormat="1" applyFont="1" applyBorder="1" applyAlignment="1">
      <alignment horizontal="center" vertical="center" wrapText="1"/>
    </xf>
    <xf numFmtId="166" fontId="21" fillId="3" borderId="2" xfId="1" applyNumberFormat="1" applyFont="1" applyFill="1" applyBorder="1" applyAlignment="1">
      <alignment horizontal="center" vertical="center"/>
    </xf>
    <xf numFmtId="166" fontId="21" fillId="3" borderId="4" xfId="1" applyNumberFormat="1" applyFont="1" applyFill="1" applyBorder="1" applyAlignment="1">
      <alignment horizontal="center" vertical="center"/>
    </xf>
    <xf numFmtId="0" fontId="47" fillId="5" borderId="3" xfId="0" applyFont="1" applyFill="1" applyBorder="1" applyAlignment="1">
      <alignment horizontal="left" vertical="center" wrapText="1"/>
    </xf>
    <xf numFmtId="0" fontId="47" fillId="5" borderId="9" xfId="0" applyFont="1" applyFill="1" applyBorder="1" applyAlignment="1">
      <alignment horizontal="left" vertical="center" wrapText="1"/>
    </xf>
    <xf numFmtId="0" fontId="47" fillId="5" borderId="5" xfId="0" applyFont="1" applyFill="1" applyBorder="1" applyAlignment="1">
      <alignment horizontal="left" vertical="center" wrapText="1"/>
    </xf>
    <xf numFmtId="49" fontId="25" fillId="0" borderId="2" xfId="0" applyNumberFormat="1" applyFont="1" applyBorder="1" applyAlignment="1">
      <alignment horizontal="left" vertical="center" wrapText="1"/>
    </xf>
    <xf numFmtId="49" fontId="25" fillId="0" borderId="6" xfId="0" applyNumberFormat="1" applyFont="1" applyBorder="1" applyAlignment="1">
      <alignment horizontal="left" vertical="center" wrapText="1"/>
    </xf>
    <xf numFmtId="49" fontId="25" fillId="0" borderId="4" xfId="0" applyNumberFormat="1" applyFont="1" applyBorder="1" applyAlignment="1">
      <alignment horizontal="left" vertical="center" wrapText="1"/>
    </xf>
    <xf numFmtId="49" fontId="47" fillId="5" borderId="3" xfId="0" applyNumberFormat="1" applyFont="1" applyFill="1" applyBorder="1" applyAlignment="1">
      <alignment horizontal="left" vertical="center" wrapText="1"/>
    </xf>
    <xf numFmtId="49" fontId="47" fillId="5" borderId="9" xfId="0" applyNumberFormat="1" applyFont="1" applyFill="1" applyBorder="1" applyAlignment="1">
      <alignment horizontal="left" vertical="center" wrapText="1"/>
    </xf>
    <xf numFmtId="49" fontId="47" fillId="5" borderId="5" xfId="0" applyNumberFormat="1" applyFont="1" applyFill="1" applyBorder="1" applyAlignment="1">
      <alignment horizontal="left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49" fontId="25" fillId="3" borderId="2" xfId="0" applyNumberFormat="1" applyFont="1" applyFill="1" applyBorder="1" applyAlignment="1">
      <alignment horizontal="left" vertical="center" wrapText="1"/>
    </xf>
    <xf numFmtId="49" fontId="32" fillId="3" borderId="6" xfId="0" applyNumberFormat="1" applyFont="1" applyFill="1" applyBorder="1" applyAlignment="1">
      <alignment horizontal="left" vertical="center" wrapText="1"/>
    </xf>
    <xf numFmtId="0" fontId="21" fillId="3" borderId="2" xfId="0" applyFont="1" applyFill="1" applyBorder="1" applyAlignment="1">
      <alignment horizontal="left" vertical="top" wrapText="1"/>
    </xf>
    <xf numFmtId="0" fontId="21" fillId="3" borderId="6" xfId="0" applyFont="1" applyFill="1" applyBorder="1" applyAlignment="1">
      <alignment horizontal="left" vertical="top" wrapText="1"/>
    </xf>
    <xf numFmtId="49" fontId="46" fillId="0" borderId="2" xfId="4" applyNumberFormat="1" applyFont="1" applyBorder="1" applyAlignment="1">
      <alignment horizontal="center" vertical="center" wrapText="1"/>
    </xf>
    <xf numFmtId="49" fontId="46" fillId="0" borderId="4" xfId="4" applyNumberFormat="1" applyFont="1" applyBorder="1" applyAlignment="1">
      <alignment horizontal="center" vertical="center" wrapText="1"/>
    </xf>
    <xf numFmtId="0" fontId="49" fillId="0" borderId="2" xfId="0" applyFont="1" applyBorder="1" applyAlignment="1">
      <alignment horizontal="left" vertical="top" wrapText="1"/>
    </xf>
    <xf numFmtId="0" fontId="49" fillId="0" borderId="4" xfId="0" applyFont="1" applyBorder="1" applyAlignment="1">
      <alignment horizontal="left" vertical="top" wrapText="1"/>
    </xf>
    <xf numFmtId="0" fontId="34" fillId="0" borderId="3" xfId="0" applyFont="1" applyBorder="1" applyAlignment="1">
      <alignment horizontal="left" vertical="center"/>
    </xf>
    <xf numFmtId="0" fontId="34" fillId="0" borderId="9" xfId="0" applyFont="1" applyBorder="1" applyAlignment="1">
      <alignment horizontal="left" vertical="center"/>
    </xf>
    <xf numFmtId="0" fontId="34" fillId="0" borderId="5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3" fillId="5" borderId="10" xfId="12" applyFont="1" applyFill="1" applyBorder="1" applyAlignment="1">
      <alignment horizontal="left" vertical="center" wrapText="1"/>
    </xf>
    <xf numFmtId="0" fontId="23" fillId="5" borderId="12" xfId="12" applyFont="1" applyFill="1" applyBorder="1" applyAlignment="1">
      <alignment horizontal="left" vertical="center" wrapText="1"/>
    </xf>
    <xf numFmtId="0" fontId="23" fillId="5" borderId="11" xfId="12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0" fontId="21" fillId="0" borderId="2" xfId="4" applyFont="1" applyBorder="1" applyAlignment="1">
      <alignment horizontal="left" vertical="center" wrapText="1"/>
    </xf>
    <xf numFmtId="0" fontId="21" fillId="0" borderId="6" xfId="4" applyFont="1" applyBorder="1" applyAlignment="1">
      <alignment horizontal="left" vertical="center" wrapText="1"/>
    </xf>
    <xf numFmtId="0" fontId="25" fillId="0" borderId="2" xfId="4" applyFont="1" applyBorder="1" applyAlignment="1">
      <alignment horizontal="left" vertical="center" wrapText="1"/>
    </xf>
    <xf numFmtId="0" fontId="25" fillId="0" borderId="6" xfId="4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33" fillId="10" borderId="9" xfId="0" applyNumberFormat="1" applyFont="1" applyFill="1" applyBorder="1" applyAlignment="1">
      <alignment horizontal="right" vertical="top" wrapText="1"/>
    </xf>
    <xf numFmtId="49" fontId="33" fillId="10" borderId="7" xfId="0" applyNumberFormat="1" applyFont="1" applyFill="1" applyBorder="1" applyAlignment="1">
      <alignment horizontal="right" vertical="top" wrapText="1"/>
    </xf>
    <xf numFmtId="0" fontId="23" fillId="5" borderId="3" xfId="4" applyFont="1" applyFill="1" applyBorder="1" applyAlignment="1">
      <alignment horizontal="left" vertical="center" wrapText="1"/>
    </xf>
    <xf numFmtId="0" fontId="23" fillId="5" borderId="9" xfId="4" applyFont="1" applyFill="1" applyBorder="1" applyAlignment="1">
      <alignment horizontal="left" vertical="center" wrapText="1"/>
    </xf>
    <xf numFmtId="166" fontId="21" fillId="3" borderId="2" xfId="0" applyNumberFormat="1" applyFont="1" applyFill="1" applyBorder="1" applyAlignment="1">
      <alignment horizontal="center" vertical="center" wrapText="1"/>
    </xf>
    <xf numFmtId="166" fontId="21" fillId="3" borderId="6" xfId="0" applyNumberFormat="1" applyFont="1" applyFill="1" applyBorder="1" applyAlignment="1">
      <alignment horizontal="center" vertical="center" wrapText="1"/>
    </xf>
    <xf numFmtId="166" fontId="21" fillId="3" borderId="4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49" fontId="15" fillId="0" borderId="2" xfId="0" applyNumberFormat="1" applyFont="1" applyBorder="1" applyAlignment="1">
      <alignment horizontal="center" vertical="top" wrapText="1"/>
    </xf>
    <xf numFmtId="49" fontId="15" fillId="0" borderId="6" xfId="0" applyNumberFormat="1" applyFont="1" applyBorder="1" applyAlignment="1">
      <alignment horizontal="center" vertical="top" wrapText="1"/>
    </xf>
    <xf numFmtId="49" fontId="15" fillId="0" borderId="4" xfId="0" applyNumberFormat="1" applyFont="1" applyBorder="1" applyAlignment="1">
      <alignment horizontal="center" vertical="top" wrapText="1"/>
    </xf>
    <xf numFmtId="49" fontId="6" fillId="2" borderId="4" xfId="0" applyNumberFormat="1" applyFont="1" applyFill="1" applyBorder="1" applyAlignment="1">
      <alignment horizontal="left" vertical="center" wrapText="1"/>
    </xf>
    <xf numFmtId="0" fontId="38" fillId="9" borderId="3" xfId="4" applyFont="1" applyFill="1" applyBorder="1" applyAlignment="1">
      <alignment horizontal="left" vertical="center" wrapText="1"/>
    </xf>
    <xf numFmtId="0" fontId="38" fillId="9" borderId="9" xfId="4" applyFont="1" applyFill="1" applyBorder="1" applyAlignment="1">
      <alignment horizontal="left" vertical="center" wrapText="1"/>
    </xf>
    <xf numFmtId="0" fontId="6" fillId="0" borderId="0" xfId="0" applyFont="1"/>
    <xf numFmtId="0" fontId="14" fillId="6" borderId="2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49" fontId="14" fillId="6" borderId="2" xfId="0" applyNumberFormat="1" applyFont="1" applyFill="1" applyBorder="1" applyAlignment="1">
      <alignment horizontal="center" vertical="center" textRotation="90" wrapText="1"/>
    </xf>
    <xf numFmtId="49" fontId="14" fillId="6" borderId="6" xfId="0" applyNumberFormat="1" applyFont="1" applyFill="1" applyBorder="1" applyAlignment="1">
      <alignment horizontal="center" vertical="center" textRotation="90" wrapText="1"/>
    </xf>
    <xf numFmtId="49" fontId="14" fillId="6" borderId="4" xfId="0" applyNumberFormat="1" applyFont="1" applyFill="1" applyBorder="1" applyAlignment="1">
      <alignment horizontal="center" vertical="center" textRotation="90" wrapText="1"/>
    </xf>
    <xf numFmtId="0" fontId="14" fillId="6" borderId="1" xfId="0" applyFont="1" applyFill="1" applyBorder="1" applyAlignment="1">
      <alignment horizontal="center" vertical="center" wrapText="1"/>
    </xf>
    <xf numFmtId="49" fontId="14" fillId="6" borderId="5" xfId="0" applyNumberFormat="1" applyFont="1" applyFill="1" applyBorder="1" applyAlignment="1">
      <alignment horizontal="center" vertical="center" wrapText="1"/>
    </xf>
    <xf numFmtId="49" fontId="14" fillId="6" borderId="11" xfId="0" applyNumberFormat="1" applyFont="1" applyFill="1" applyBorder="1" applyAlignment="1">
      <alignment horizontal="center" vertical="center" wrapText="1"/>
    </xf>
    <xf numFmtId="49" fontId="14" fillId="6" borderId="2" xfId="0" applyNumberFormat="1" applyFont="1" applyFill="1" applyBorder="1" applyAlignment="1">
      <alignment horizontal="center" vertical="center" wrapText="1"/>
    </xf>
    <xf numFmtId="49" fontId="14" fillId="6" borderId="6" xfId="0" applyNumberFormat="1" applyFont="1" applyFill="1" applyBorder="1" applyAlignment="1">
      <alignment horizontal="center" vertical="center" wrapText="1"/>
    </xf>
    <xf numFmtId="49" fontId="14" fillId="6" borderId="4" xfId="0" applyNumberFormat="1" applyFont="1" applyFill="1" applyBorder="1" applyAlignment="1">
      <alignment horizontal="center" vertical="center" wrapText="1"/>
    </xf>
    <xf numFmtId="49" fontId="14" fillId="6" borderId="10" xfId="0" applyNumberFormat="1" applyFont="1" applyFill="1" applyBorder="1" applyAlignment="1">
      <alignment horizontal="center" vertical="center" wrapText="1"/>
    </xf>
    <xf numFmtId="49" fontId="14" fillId="6" borderId="8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/>
    </xf>
    <xf numFmtId="0" fontId="14" fillId="6" borderId="3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center" vertical="center" wrapText="1"/>
    </xf>
    <xf numFmtId="0" fontId="20" fillId="11" borderId="4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49" fontId="25" fillId="3" borderId="4" xfId="0" applyNumberFormat="1" applyFont="1" applyFill="1" applyBorder="1" applyAlignment="1">
      <alignment horizontal="left" vertical="center" wrapText="1"/>
    </xf>
    <xf numFmtId="0" fontId="45" fillId="0" borderId="2" xfId="0" applyFont="1" applyBorder="1" applyAlignment="1">
      <alignment horizontal="left" vertical="top" wrapText="1"/>
    </xf>
    <xf numFmtId="0" fontId="45" fillId="0" borderId="4" xfId="0" applyFont="1" applyBorder="1" applyAlignment="1">
      <alignment horizontal="left" vertical="top" wrapText="1"/>
    </xf>
    <xf numFmtId="49" fontId="33" fillId="9" borderId="3" xfId="0" applyNumberFormat="1" applyFont="1" applyFill="1" applyBorder="1" applyAlignment="1">
      <alignment horizontal="left" vertical="center" wrapText="1"/>
    </xf>
    <xf numFmtId="49" fontId="33" fillId="9" borderId="9" xfId="0" applyNumberFormat="1" applyFont="1" applyFill="1" applyBorder="1" applyAlignment="1">
      <alignment horizontal="left" vertical="center" wrapText="1"/>
    </xf>
    <xf numFmtId="49" fontId="46" fillId="3" borderId="12" xfId="0" applyNumberFormat="1" applyFont="1" applyFill="1" applyBorder="1" applyAlignment="1">
      <alignment horizontal="left" wrapText="1"/>
    </xf>
    <xf numFmtId="0" fontId="21" fillId="0" borderId="4" xfId="4" applyFont="1" applyBorder="1" applyAlignment="1">
      <alignment horizontal="left" vertical="center" wrapText="1"/>
    </xf>
    <xf numFmtId="166" fontId="21" fillId="3" borderId="2" xfId="1" applyNumberFormat="1" applyFont="1" applyFill="1" applyBorder="1" applyAlignment="1">
      <alignment horizontal="center" vertical="center" wrapText="1"/>
    </xf>
    <xf numFmtId="166" fontId="21" fillId="3" borderId="6" xfId="1" applyNumberFormat="1" applyFont="1" applyFill="1" applyBorder="1" applyAlignment="1">
      <alignment horizontal="center" vertical="center" wrapText="1"/>
    </xf>
    <xf numFmtId="166" fontId="21" fillId="3" borderId="4" xfId="1" applyNumberFormat="1" applyFont="1" applyFill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left" vertical="center" wrapText="1"/>
    </xf>
    <xf numFmtId="49" fontId="21" fillId="0" borderId="6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25" fillId="0" borderId="2" xfId="12" applyNumberFormat="1" applyFont="1" applyBorder="1" applyAlignment="1">
      <alignment horizontal="left" vertical="center" wrapText="1"/>
    </xf>
    <xf numFmtId="49" fontId="25" fillId="0" borderId="6" xfId="12" applyNumberFormat="1" applyFont="1" applyBorder="1" applyAlignment="1">
      <alignment horizontal="left" vertical="center" wrapText="1"/>
    </xf>
    <xf numFmtId="49" fontId="25" fillId="0" borderId="4" xfId="12" applyNumberFormat="1" applyFont="1" applyBorder="1" applyAlignment="1">
      <alignment horizontal="left" vertical="center" wrapText="1"/>
    </xf>
    <xf numFmtId="49" fontId="21" fillId="0" borderId="2" xfId="12" applyNumberFormat="1" applyFont="1" applyBorder="1" applyAlignment="1">
      <alignment horizontal="left" vertical="center" wrapText="1"/>
    </xf>
    <xf numFmtId="49" fontId="21" fillId="0" borderId="6" xfId="12" applyNumberFormat="1" applyFont="1" applyBorder="1" applyAlignment="1">
      <alignment horizontal="left" vertical="center" wrapText="1"/>
    </xf>
    <xf numFmtId="49" fontId="21" fillId="0" borderId="4" xfId="12" applyNumberFormat="1" applyFont="1" applyBorder="1" applyAlignment="1">
      <alignment horizontal="left" vertical="center" wrapText="1"/>
    </xf>
    <xf numFmtId="49" fontId="21" fillId="0" borderId="2" xfId="4" applyNumberFormat="1" applyFont="1" applyBorder="1" applyAlignment="1">
      <alignment horizontal="left" vertical="center" wrapText="1"/>
    </xf>
    <xf numFmtId="49" fontId="21" fillId="0" borderId="4" xfId="4" applyNumberFormat="1" applyFont="1" applyBorder="1" applyAlignment="1">
      <alignment horizontal="left" vertical="center" wrapText="1"/>
    </xf>
    <xf numFmtId="49" fontId="25" fillId="3" borderId="6" xfId="0" applyNumberFormat="1" applyFont="1" applyFill="1" applyBorder="1" applyAlignment="1">
      <alignment horizontal="left" vertical="center" wrapText="1"/>
    </xf>
    <xf numFmtId="49" fontId="21" fillId="3" borderId="2" xfId="0" applyNumberFormat="1" applyFont="1" applyFill="1" applyBorder="1" applyAlignment="1">
      <alignment horizontal="left" vertical="center" wrapText="1"/>
    </xf>
    <xf numFmtId="49" fontId="21" fillId="3" borderId="6" xfId="0" applyNumberFormat="1" applyFont="1" applyFill="1" applyBorder="1" applyAlignment="1">
      <alignment horizontal="left" vertical="center" wrapText="1"/>
    </xf>
    <xf numFmtId="49" fontId="21" fillId="3" borderId="4" xfId="0" applyNumberFormat="1" applyFont="1" applyFill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6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49" fontId="1" fillId="3" borderId="1" xfId="12" applyNumberFormat="1" applyFill="1" applyBorder="1" applyAlignment="1">
      <alignment horizontal="left" vertical="top" wrapText="1"/>
    </xf>
    <xf numFmtId="49" fontId="25" fillId="0" borderId="2" xfId="0" applyNumberFormat="1" applyFont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49" fontId="25" fillId="0" borderId="4" xfId="0" applyNumberFormat="1" applyFont="1" applyBorder="1" applyAlignment="1">
      <alignment horizontal="center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0" xr:uid="{00000000-0005-0000-0000-000006000000}"/>
    <cellStyle name="Normal_Sheet1" xfId="12" xr:uid="{9C63AA00-EAD8-4BDA-8390-5F6583EEF94D}"/>
    <cellStyle name="Paprastas 2" xfId="6" xr:uid="{00000000-0005-0000-0000-000008000000}"/>
    <cellStyle name="Paprastas_Lapas1" xfId="7" xr:uid="{00000000-0005-0000-0000-000009000000}"/>
    <cellStyle name="Percent 2" xfId="9" xr:uid="{00000000-0005-0000-0000-00000A000000}"/>
    <cellStyle name="Procentai 2" xfId="8" xr:uid="{00000000-0005-0000-0000-00000B000000}"/>
  </cellStyles>
  <dxfs count="0"/>
  <tableStyles count="0" defaultTableStyle="TableStyleMedium9" defaultPivotStyle="PivotStyleLight16"/>
  <colors>
    <mruColors>
      <color rgb="FFFFFFCC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AC67"/>
  <sheetViews>
    <sheetView tabSelected="1" zoomScaleNormal="100" workbookViewId="0">
      <pane ySplit="11" topLeftCell="A12" activePane="bottomLeft" state="frozen"/>
      <selection activeCell="E15" sqref="E15"/>
      <selection pane="bottomLeft" activeCell="K3" sqref="K3"/>
    </sheetView>
  </sheetViews>
  <sheetFormatPr defaultColWidth="9.140625" defaultRowHeight="12.75" x14ac:dyDescent="0.2"/>
  <cols>
    <col min="1" max="1" width="16.7109375" style="8" customWidth="1"/>
    <col min="2" max="2" width="43.5703125" style="5" customWidth="1"/>
    <col min="3" max="3" width="8" style="5" customWidth="1"/>
    <col min="4" max="4" width="35.85546875" style="5" customWidth="1"/>
    <col min="5" max="5" width="14.7109375" style="5" customWidth="1"/>
    <col min="6" max="6" width="7.7109375" style="67" customWidth="1"/>
    <col min="7" max="8" width="14.85546875" style="35" customWidth="1"/>
    <col min="9" max="9" width="35.42578125" style="7" customWidth="1"/>
    <col min="10" max="10" width="13.5703125" style="7" customWidth="1"/>
    <col min="11" max="11" width="13.42578125" style="58" customWidth="1"/>
    <col min="12" max="12" width="32.28515625" style="1" customWidth="1"/>
    <col min="13" max="16384" width="9.140625" style="1"/>
  </cols>
  <sheetData>
    <row r="1" spans="1:29" ht="15.75" customHeight="1" x14ac:dyDescent="0.25">
      <c r="A1" s="4"/>
      <c r="B1" s="4"/>
      <c r="C1" s="4"/>
      <c r="D1" s="278"/>
      <c r="E1" s="278"/>
      <c r="G1" s="264"/>
      <c r="H1" s="264"/>
      <c r="I1" s="264"/>
      <c r="K1" s="6" t="s">
        <v>16</v>
      </c>
      <c r="L1" s="6"/>
    </row>
    <row r="2" spans="1:29" x14ac:dyDescent="0.2">
      <c r="G2" s="6"/>
      <c r="H2" s="6"/>
      <c r="I2" s="6"/>
      <c r="K2" s="6" t="s">
        <v>17</v>
      </c>
      <c r="L2" s="6"/>
    </row>
    <row r="3" spans="1:29" x14ac:dyDescent="0.2">
      <c r="G3" s="98"/>
      <c r="H3" s="98"/>
      <c r="I3" s="98"/>
      <c r="K3" s="98" t="s">
        <v>166</v>
      </c>
      <c r="L3" s="98"/>
    </row>
    <row r="4" spans="1:29" x14ac:dyDescent="0.2">
      <c r="G4" s="279"/>
      <c r="H4" s="279"/>
      <c r="I4" s="279"/>
    </row>
    <row r="5" spans="1:29" x14ac:dyDescent="0.2">
      <c r="G5" s="147"/>
      <c r="H5" s="147"/>
      <c r="I5" s="147"/>
    </row>
    <row r="6" spans="1:29" ht="14.25" x14ac:dyDescent="0.2">
      <c r="A6" s="188" t="s">
        <v>118</v>
      </c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</row>
    <row r="7" spans="1:29" ht="15" x14ac:dyDescent="0.2">
      <c r="A7" s="189" t="s">
        <v>19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</row>
    <row r="8" spans="1:29" ht="26.25" customHeight="1" x14ac:dyDescent="0.2">
      <c r="A8" s="190" t="s">
        <v>141</v>
      </c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</row>
    <row r="9" spans="1:29" s="3" customFormat="1" ht="15.75" customHeight="1" x14ac:dyDescent="0.2">
      <c r="A9" s="271" t="s">
        <v>5</v>
      </c>
      <c r="B9" s="276" t="s">
        <v>6</v>
      </c>
      <c r="C9" s="267" t="s">
        <v>13</v>
      </c>
      <c r="D9" s="273" t="s">
        <v>14</v>
      </c>
      <c r="E9" s="273" t="s">
        <v>15</v>
      </c>
      <c r="F9" s="267" t="s">
        <v>18</v>
      </c>
      <c r="G9" s="270" t="s">
        <v>88</v>
      </c>
      <c r="H9" s="285" t="s">
        <v>138</v>
      </c>
      <c r="I9" s="280" t="s">
        <v>1</v>
      </c>
      <c r="J9" s="281"/>
      <c r="K9" s="281"/>
      <c r="L9" s="28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s="3" customFormat="1" ht="18.75" customHeight="1" x14ac:dyDescent="0.2">
      <c r="A10" s="271"/>
      <c r="B10" s="277"/>
      <c r="C10" s="268"/>
      <c r="D10" s="274"/>
      <c r="E10" s="274"/>
      <c r="F10" s="268"/>
      <c r="G10" s="270"/>
      <c r="H10" s="285"/>
      <c r="I10" s="270" t="s">
        <v>2</v>
      </c>
      <c r="J10" s="265" t="s">
        <v>20</v>
      </c>
      <c r="K10" s="283" t="s">
        <v>139</v>
      </c>
      <c r="L10" s="283" t="s">
        <v>140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s="3" customFormat="1" ht="84.75" customHeight="1" x14ac:dyDescent="0.2">
      <c r="A11" s="272"/>
      <c r="B11" s="277"/>
      <c r="C11" s="268"/>
      <c r="D11" s="274"/>
      <c r="E11" s="275"/>
      <c r="F11" s="269"/>
      <c r="G11" s="265"/>
      <c r="H11" s="286"/>
      <c r="I11" s="265"/>
      <c r="J11" s="266"/>
      <c r="K11" s="284"/>
      <c r="L11" s="284"/>
      <c r="M11" s="49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s="74" customFormat="1" ht="24.75" customHeight="1" x14ac:dyDescent="0.25">
      <c r="A12" s="290" t="s">
        <v>87</v>
      </c>
      <c r="B12" s="291"/>
      <c r="C12" s="291"/>
      <c r="D12" s="291"/>
      <c r="E12" s="291"/>
      <c r="F12" s="75"/>
      <c r="G12" s="143">
        <f>+G13+G20</f>
        <v>100.4</v>
      </c>
      <c r="H12" s="143">
        <f>+H13+H20</f>
        <v>99.5</v>
      </c>
      <c r="I12" s="150"/>
      <c r="J12" s="76"/>
      <c r="K12" s="155"/>
      <c r="L12" s="155"/>
      <c r="M12" s="77"/>
    </row>
    <row r="13" spans="1:29" s="78" customFormat="1" ht="32.25" customHeight="1" x14ac:dyDescent="0.2">
      <c r="A13" s="121" t="s">
        <v>95</v>
      </c>
      <c r="B13" s="210" t="s">
        <v>27</v>
      </c>
      <c r="C13" s="211"/>
      <c r="D13" s="211"/>
      <c r="E13" s="211"/>
      <c r="F13" s="212"/>
      <c r="G13" s="125">
        <f>+G14+G17</f>
        <v>86.4</v>
      </c>
      <c r="H13" s="125">
        <f>+H14+H17</f>
        <v>85.5</v>
      </c>
      <c r="I13" s="122"/>
      <c r="J13" s="122"/>
      <c r="K13" s="156"/>
      <c r="L13" s="156"/>
      <c r="M13" s="79"/>
    </row>
    <row r="14" spans="1:29" ht="24.75" customHeight="1" x14ac:dyDescent="0.2">
      <c r="A14" s="215" t="s">
        <v>96</v>
      </c>
      <c r="B14" s="311" t="s">
        <v>28</v>
      </c>
      <c r="C14" s="317" t="s">
        <v>3</v>
      </c>
      <c r="D14" s="314" t="s">
        <v>36</v>
      </c>
      <c r="E14" s="321" t="s">
        <v>29</v>
      </c>
      <c r="F14" s="236" t="s">
        <v>31</v>
      </c>
      <c r="G14" s="294">
        <v>79.7</v>
      </c>
      <c r="H14" s="182">
        <v>78.8</v>
      </c>
      <c r="I14" s="41" t="s">
        <v>55</v>
      </c>
      <c r="J14" s="112" t="s">
        <v>136</v>
      </c>
      <c r="K14" s="160">
        <v>57</v>
      </c>
      <c r="L14" s="167" t="s">
        <v>156</v>
      </c>
      <c r="M14" s="49"/>
    </row>
    <row r="15" spans="1:29" ht="24.75" customHeight="1" x14ac:dyDescent="0.2">
      <c r="A15" s="310"/>
      <c r="B15" s="312"/>
      <c r="C15" s="318"/>
      <c r="D15" s="315"/>
      <c r="E15" s="322"/>
      <c r="F15" s="237"/>
      <c r="G15" s="295"/>
      <c r="H15" s="183"/>
      <c r="I15" s="42" t="s">
        <v>90</v>
      </c>
      <c r="J15" s="112" t="s">
        <v>35</v>
      </c>
      <c r="K15" s="160">
        <v>0.97</v>
      </c>
      <c r="L15" s="167"/>
      <c r="M15" s="49"/>
    </row>
    <row r="16" spans="1:29" ht="21.75" customHeight="1" x14ac:dyDescent="0.2">
      <c r="A16" s="310"/>
      <c r="B16" s="312"/>
      <c r="C16" s="319"/>
      <c r="D16" s="316"/>
      <c r="E16" s="322"/>
      <c r="F16" s="293"/>
      <c r="G16" s="296"/>
      <c r="H16" s="184"/>
      <c r="I16" s="42" t="s">
        <v>89</v>
      </c>
      <c r="J16" s="113">
        <v>0.03</v>
      </c>
      <c r="K16" s="160">
        <v>0.03</v>
      </c>
      <c r="L16" s="169"/>
      <c r="M16" s="49"/>
    </row>
    <row r="17" spans="1:13" ht="36.75" customHeight="1" x14ac:dyDescent="0.2">
      <c r="A17" s="310"/>
      <c r="B17" s="312"/>
      <c r="C17" s="317" t="s">
        <v>0</v>
      </c>
      <c r="D17" s="308" t="s">
        <v>34</v>
      </c>
      <c r="E17" s="322"/>
      <c r="F17" s="236" t="s">
        <v>30</v>
      </c>
      <c r="G17" s="247">
        <v>6.7</v>
      </c>
      <c r="H17" s="179">
        <v>6.7</v>
      </c>
      <c r="I17" s="43" t="s">
        <v>33</v>
      </c>
      <c r="J17" s="113">
        <v>100</v>
      </c>
      <c r="K17" s="160">
        <v>77</v>
      </c>
      <c r="L17" s="169" t="s">
        <v>157</v>
      </c>
      <c r="M17" s="49"/>
    </row>
    <row r="18" spans="1:13" ht="27" customHeight="1" x14ac:dyDescent="0.2">
      <c r="A18" s="310"/>
      <c r="B18" s="312"/>
      <c r="C18" s="319"/>
      <c r="D18" s="309"/>
      <c r="E18" s="322"/>
      <c r="F18" s="237"/>
      <c r="G18" s="248"/>
      <c r="H18" s="180"/>
      <c r="I18" s="43" t="s">
        <v>33</v>
      </c>
      <c r="J18" s="113">
        <v>1</v>
      </c>
      <c r="K18" s="160">
        <v>2</v>
      </c>
      <c r="L18" s="167" t="s">
        <v>156</v>
      </c>
      <c r="M18" s="49"/>
    </row>
    <row r="19" spans="1:13" ht="29.25" customHeight="1" x14ac:dyDescent="0.2">
      <c r="A19" s="287"/>
      <c r="B19" s="313"/>
      <c r="C19" s="40" t="s">
        <v>4</v>
      </c>
      <c r="D19" s="44" t="s">
        <v>79</v>
      </c>
      <c r="E19" s="323"/>
      <c r="F19" s="293"/>
      <c r="G19" s="249"/>
      <c r="H19" s="181"/>
      <c r="I19" s="45" t="s">
        <v>32</v>
      </c>
      <c r="J19" s="113">
        <v>17</v>
      </c>
      <c r="K19" s="161">
        <v>17</v>
      </c>
      <c r="L19" s="167" t="s">
        <v>156</v>
      </c>
      <c r="M19" s="49"/>
    </row>
    <row r="20" spans="1:13" s="78" customFormat="1" ht="30.75" customHeight="1" x14ac:dyDescent="0.2">
      <c r="A20" s="121" t="s">
        <v>137</v>
      </c>
      <c r="B20" s="210" t="s">
        <v>37</v>
      </c>
      <c r="C20" s="211"/>
      <c r="D20" s="211"/>
      <c r="E20" s="211"/>
      <c r="F20" s="212"/>
      <c r="G20" s="126">
        <f>+G21+G22</f>
        <v>14</v>
      </c>
      <c r="H20" s="141">
        <f>+H21+H22</f>
        <v>14</v>
      </c>
      <c r="I20" s="122"/>
      <c r="J20" s="123"/>
      <c r="K20" s="162"/>
      <c r="L20" s="171"/>
    </row>
    <row r="21" spans="1:13" ht="30.75" customHeight="1" x14ac:dyDescent="0.2">
      <c r="A21" s="215" t="s">
        <v>97</v>
      </c>
      <c r="B21" s="320" t="s">
        <v>72</v>
      </c>
      <c r="C21" s="233" t="s">
        <v>3</v>
      </c>
      <c r="D21" s="288" t="s">
        <v>80</v>
      </c>
      <c r="E21" s="300" t="s">
        <v>38</v>
      </c>
      <c r="F21" s="93" t="s">
        <v>30</v>
      </c>
      <c r="G21" s="108">
        <v>9.4</v>
      </c>
      <c r="H21" s="151">
        <v>9.4</v>
      </c>
      <c r="I21" s="94" t="s">
        <v>39</v>
      </c>
      <c r="J21" s="112" t="s">
        <v>0</v>
      </c>
      <c r="K21" s="161">
        <v>2</v>
      </c>
      <c r="L21" s="167" t="s">
        <v>158</v>
      </c>
    </row>
    <row r="22" spans="1:13" ht="30" customHeight="1" x14ac:dyDescent="0.2">
      <c r="A22" s="287"/>
      <c r="B22" s="320"/>
      <c r="C22" s="235"/>
      <c r="D22" s="289"/>
      <c r="E22" s="301"/>
      <c r="F22" s="93" t="s">
        <v>31</v>
      </c>
      <c r="G22" s="108">
        <v>4.5999999999999996</v>
      </c>
      <c r="H22" s="151">
        <v>4.5999999999999996</v>
      </c>
      <c r="I22" s="94" t="s">
        <v>39</v>
      </c>
      <c r="J22" s="112" t="s">
        <v>0</v>
      </c>
      <c r="K22" s="160">
        <v>2</v>
      </c>
      <c r="L22" s="167" t="s">
        <v>158</v>
      </c>
    </row>
    <row r="23" spans="1:13" s="74" customFormat="1" ht="30" customHeight="1" x14ac:dyDescent="0.25">
      <c r="A23" s="290" t="s">
        <v>91</v>
      </c>
      <c r="B23" s="291"/>
      <c r="C23" s="291"/>
      <c r="D23" s="291"/>
      <c r="E23" s="291"/>
      <c r="F23" s="75"/>
      <c r="G23" s="142">
        <f>+G24+G30+G27</f>
        <v>148</v>
      </c>
      <c r="H23" s="142">
        <f>+H24+H30+H27</f>
        <v>140.9</v>
      </c>
      <c r="I23" s="150"/>
      <c r="J23" s="114"/>
      <c r="K23" s="163"/>
      <c r="L23" s="172"/>
    </row>
    <row r="24" spans="1:13" s="78" customFormat="1" ht="28.5" customHeight="1" x14ac:dyDescent="0.2">
      <c r="A24" s="124" t="s">
        <v>99</v>
      </c>
      <c r="B24" s="210" t="s">
        <v>98</v>
      </c>
      <c r="C24" s="211"/>
      <c r="D24" s="211"/>
      <c r="E24" s="211"/>
      <c r="F24" s="212"/>
      <c r="G24" s="127"/>
      <c r="H24" s="127"/>
      <c r="I24" s="122"/>
      <c r="J24" s="123"/>
      <c r="K24" s="162"/>
      <c r="L24" s="171"/>
    </row>
    <row r="25" spans="1:13" ht="29.25" customHeight="1" x14ac:dyDescent="0.2">
      <c r="A25" s="215" t="s">
        <v>100</v>
      </c>
      <c r="B25" s="217" t="s">
        <v>40</v>
      </c>
      <c r="C25" s="219" t="s">
        <v>3</v>
      </c>
      <c r="D25" s="221" t="s">
        <v>56</v>
      </c>
      <c r="E25" s="213" t="s">
        <v>59</v>
      </c>
      <c r="F25" s="207" t="s">
        <v>31</v>
      </c>
      <c r="G25" s="202" t="s">
        <v>119</v>
      </c>
      <c r="H25" s="185"/>
      <c r="I25" s="128" t="s">
        <v>57</v>
      </c>
      <c r="J25" s="112" t="s">
        <v>120</v>
      </c>
      <c r="K25" s="160">
        <v>8</v>
      </c>
      <c r="L25" s="169" t="s">
        <v>164</v>
      </c>
      <c r="M25" s="53"/>
    </row>
    <row r="26" spans="1:13" ht="25.5" customHeight="1" x14ac:dyDescent="0.2">
      <c r="A26" s="216"/>
      <c r="B26" s="218"/>
      <c r="C26" s="220"/>
      <c r="D26" s="222"/>
      <c r="E26" s="214"/>
      <c r="F26" s="209"/>
      <c r="G26" s="203"/>
      <c r="H26" s="186"/>
      <c r="I26" s="128" t="s">
        <v>58</v>
      </c>
      <c r="J26" s="112" t="s">
        <v>4</v>
      </c>
      <c r="K26" s="160">
        <v>4</v>
      </c>
      <c r="L26" s="169" t="s">
        <v>142</v>
      </c>
    </row>
    <row r="27" spans="1:13" s="81" customFormat="1" ht="28.5" customHeight="1" x14ac:dyDescent="0.25">
      <c r="A27" s="124" t="s">
        <v>101</v>
      </c>
      <c r="B27" s="210" t="s">
        <v>41</v>
      </c>
      <c r="C27" s="211"/>
      <c r="D27" s="211"/>
      <c r="E27" s="211"/>
      <c r="F27" s="212"/>
      <c r="G27" s="129"/>
      <c r="H27" s="129"/>
      <c r="I27" s="122"/>
      <c r="J27" s="123"/>
      <c r="K27" s="164"/>
      <c r="L27" s="173"/>
      <c r="M27" s="80"/>
    </row>
    <row r="28" spans="1:13" ht="40.5" customHeight="1" x14ac:dyDescent="0.2">
      <c r="A28" s="103" t="s">
        <v>102</v>
      </c>
      <c r="B28" s="104" t="s">
        <v>103</v>
      </c>
      <c r="C28" s="101" t="s">
        <v>3</v>
      </c>
      <c r="D28" s="102" t="s">
        <v>83</v>
      </c>
      <c r="E28" s="100" t="s">
        <v>62</v>
      </c>
      <c r="F28" s="99" t="s">
        <v>30</v>
      </c>
      <c r="G28" s="107" t="s">
        <v>119</v>
      </c>
      <c r="H28" s="149"/>
      <c r="I28" s="56" t="s">
        <v>121</v>
      </c>
      <c r="J28" s="112" t="s">
        <v>122</v>
      </c>
      <c r="K28" s="160">
        <v>0.81</v>
      </c>
      <c r="L28" s="174" t="s">
        <v>159</v>
      </c>
      <c r="M28" s="52"/>
    </row>
    <row r="29" spans="1:13" ht="42" customHeight="1" x14ac:dyDescent="0.2">
      <c r="A29" s="103" t="s">
        <v>104</v>
      </c>
      <c r="B29" s="47" t="s">
        <v>105</v>
      </c>
      <c r="C29" s="46" t="s">
        <v>3</v>
      </c>
      <c r="D29" s="54" t="s">
        <v>82</v>
      </c>
      <c r="E29" s="48" t="s">
        <v>106</v>
      </c>
      <c r="F29" s="68" t="s">
        <v>31</v>
      </c>
      <c r="G29" s="109" t="s">
        <v>119</v>
      </c>
      <c r="H29" s="152"/>
      <c r="I29" s="9" t="s">
        <v>60</v>
      </c>
      <c r="J29" s="112" t="s">
        <v>123</v>
      </c>
      <c r="K29" s="160">
        <v>4.5999999999999996</v>
      </c>
      <c r="L29" s="169" t="s">
        <v>160</v>
      </c>
    </row>
    <row r="30" spans="1:13" s="81" customFormat="1" ht="25.5" customHeight="1" x14ac:dyDescent="0.25">
      <c r="A30" s="130" t="s">
        <v>108</v>
      </c>
      <c r="B30" s="204" t="s">
        <v>107</v>
      </c>
      <c r="C30" s="205"/>
      <c r="D30" s="205"/>
      <c r="E30" s="205"/>
      <c r="F30" s="206"/>
      <c r="G30" s="141">
        <f>+G34</f>
        <v>148</v>
      </c>
      <c r="H30" s="141">
        <f>+H34</f>
        <v>140.9</v>
      </c>
      <c r="I30" s="131"/>
      <c r="J30" s="132"/>
      <c r="K30" s="164"/>
      <c r="L30" s="175"/>
    </row>
    <row r="31" spans="1:13" ht="26.25" customHeight="1" x14ac:dyDescent="0.2">
      <c r="A31" s="207" t="s">
        <v>109</v>
      </c>
      <c r="B31" s="207" t="s">
        <v>110</v>
      </c>
      <c r="C31" s="46" t="s">
        <v>3</v>
      </c>
      <c r="D31" s="97" t="s">
        <v>84</v>
      </c>
      <c r="E31" s="55" t="s">
        <v>61</v>
      </c>
      <c r="F31" s="54" t="s">
        <v>31</v>
      </c>
      <c r="G31" s="111" t="s">
        <v>119</v>
      </c>
      <c r="H31" s="153"/>
      <c r="I31" s="57" t="s">
        <v>65</v>
      </c>
      <c r="J31" s="115" t="s">
        <v>124</v>
      </c>
      <c r="K31" s="160">
        <v>0.05</v>
      </c>
      <c r="L31" s="169" t="s">
        <v>161</v>
      </c>
    </row>
    <row r="32" spans="1:13" ht="40.5" customHeight="1" x14ac:dyDescent="0.2">
      <c r="A32" s="208"/>
      <c r="B32" s="208"/>
      <c r="C32" s="46" t="s">
        <v>0</v>
      </c>
      <c r="D32" s="97" t="s">
        <v>85</v>
      </c>
      <c r="E32" s="55" t="s">
        <v>61</v>
      </c>
      <c r="F32" s="54" t="s">
        <v>31</v>
      </c>
      <c r="G32" s="111" t="s">
        <v>119</v>
      </c>
      <c r="H32" s="153"/>
      <c r="I32" s="57" t="s">
        <v>94</v>
      </c>
      <c r="J32" s="115" t="s">
        <v>125</v>
      </c>
      <c r="K32" s="165" t="s">
        <v>143</v>
      </c>
      <c r="L32" s="169" t="s">
        <v>149</v>
      </c>
    </row>
    <row r="33" spans="1:15" ht="36.75" customHeight="1" x14ac:dyDescent="0.2">
      <c r="A33" s="209"/>
      <c r="B33" s="209"/>
      <c r="C33" s="46" t="s">
        <v>4</v>
      </c>
      <c r="D33" s="97" t="s">
        <v>86</v>
      </c>
      <c r="E33" s="55" t="s">
        <v>66</v>
      </c>
      <c r="F33" s="54" t="s">
        <v>31</v>
      </c>
      <c r="G33" s="110" t="s">
        <v>119</v>
      </c>
      <c r="H33" s="149"/>
      <c r="I33" s="57" t="s">
        <v>70</v>
      </c>
      <c r="J33" s="115" t="s">
        <v>126</v>
      </c>
      <c r="K33" s="165">
        <v>0</v>
      </c>
      <c r="L33" s="166" t="s">
        <v>165</v>
      </c>
    </row>
    <row r="34" spans="1:15" ht="27.75" customHeight="1" x14ac:dyDescent="0.2">
      <c r="A34" s="207" t="s">
        <v>111</v>
      </c>
      <c r="B34" s="297" t="s">
        <v>42</v>
      </c>
      <c r="C34" s="226" t="s">
        <v>3</v>
      </c>
      <c r="D34" s="227" t="s">
        <v>63</v>
      </c>
      <c r="E34" s="299" t="s">
        <v>64</v>
      </c>
      <c r="F34" s="240" t="s">
        <v>31</v>
      </c>
      <c r="G34" s="199">
        <v>148</v>
      </c>
      <c r="H34" s="187">
        <v>140.9</v>
      </c>
      <c r="I34" s="106" t="s">
        <v>44</v>
      </c>
      <c r="J34" s="115" t="s">
        <v>127</v>
      </c>
      <c r="K34" s="165">
        <v>13</v>
      </c>
      <c r="L34" s="169" t="s">
        <v>161</v>
      </c>
      <c r="M34" s="50"/>
      <c r="N34" s="51"/>
      <c r="O34" s="51"/>
    </row>
    <row r="35" spans="1:15" ht="21" customHeight="1" x14ac:dyDescent="0.2">
      <c r="A35" s="208"/>
      <c r="B35" s="298"/>
      <c r="C35" s="226"/>
      <c r="D35" s="227"/>
      <c r="E35" s="299"/>
      <c r="F35" s="240"/>
      <c r="G35" s="200"/>
      <c r="H35" s="187"/>
      <c r="I35" s="106" t="s">
        <v>68</v>
      </c>
      <c r="J35" s="115" t="s">
        <v>128</v>
      </c>
      <c r="K35" s="165">
        <v>65</v>
      </c>
      <c r="L35" s="169" t="s">
        <v>161</v>
      </c>
    </row>
    <row r="36" spans="1:15" ht="28.5" customHeight="1" x14ac:dyDescent="0.2">
      <c r="A36" s="208"/>
      <c r="B36" s="298"/>
      <c r="C36" s="226"/>
      <c r="D36" s="227"/>
      <c r="E36" s="299"/>
      <c r="F36" s="240"/>
      <c r="G36" s="200"/>
      <c r="H36" s="187"/>
      <c r="I36" s="106" t="s">
        <v>69</v>
      </c>
      <c r="J36" s="115" t="s">
        <v>129</v>
      </c>
      <c r="K36" s="165" t="s">
        <v>129</v>
      </c>
      <c r="L36" s="169" t="s">
        <v>161</v>
      </c>
    </row>
    <row r="37" spans="1:15" ht="18" customHeight="1" x14ac:dyDescent="0.2">
      <c r="A37" s="208"/>
      <c r="B37" s="298"/>
      <c r="C37" s="233" t="s">
        <v>0</v>
      </c>
      <c r="D37" s="241" t="s">
        <v>71</v>
      </c>
      <c r="E37" s="299"/>
      <c r="F37" s="240"/>
      <c r="G37" s="201"/>
      <c r="H37" s="187"/>
      <c r="I37" s="194" t="s">
        <v>135</v>
      </c>
      <c r="J37" s="196" t="s">
        <v>3</v>
      </c>
      <c r="K37" s="165" t="s">
        <v>144</v>
      </c>
      <c r="L37" s="169" t="s">
        <v>153</v>
      </c>
    </row>
    <row r="38" spans="1:15" ht="25.5" customHeight="1" x14ac:dyDescent="0.2">
      <c r="A38" s="208"/>
      <c r="B38" s="298"/>
      <c r="C38" s="235"/>
      <c r="D38" s="242"/>
      <c r="E38" s="299"/>
      <c r="F38" s="105" t="s">
        <v>43</v>
      </c>
      <c r="G38" s="120"/>
      <c r="H38" s="154"/>
      <c r="I38" s="195"/>
      <c r="J38" s="197"/>
      <c r="K38" s="165" t="s">
        <v>145</v>
      </c>
      <c r="L38" s="176" t="s">
        <v>154</v>
      </c>
    </row>
    <row r="39" spans="1:15" s="73" customFormat="1" ht="24.75" customHeight="1" x14ac:dyDescent="0.25">
      <c r="A39" s="198" t="s">
        <v>92</v>
      </c>
      <c r="B39" s="198"/>
      <c r="C39" s="198"/>
      <c r="D39" s="198"/>
      <c r="E39" s="198"/>
      <c r="F39" s="82"/>
      <c r="G39" s="144">
        <f>G41</f>
        <v>11.7</v>
      </c>
      <c r="H39" s="144">
        <f>H41</f>
        <v>11.7</v>
      </c>
      <c r="I39" s="83"/>
      <c r="J39" s="117"/>
      <c r="K39" s="158"/>
      <c r="L39" s="177"/>
    </row>
    <row r="40" spans="1:15" s="81" customFormat="1" ht="23.25" customHeight="1" x14ac:dyDescent="0.25">
      <c r="A40" s="137" t="s">
        <v>113</v>
      </c>
      <c r="B40" s="245" t="s">
        <v>112</v>
      </c>
      <c r="C40" s="246"/>
      <c r="D40" s="246"/>
      <c r="E40" s="133"/>
      <c r="F40" s="134"/>
      <c r="G40" s="145">
        <f>+G41</f>
        <v>11.7</v>
      </c>
      <c r="H40" s="145">
        <f>+H41</f>
        <v>11.7</v>
      </c>
      <c r="I40" s="135"/>
      <c r="J40" s="136"/>
      <c r="K40" s="157"/>
      <c r="L40" s="175"/>
    </row>
    <row r="41" spans="1:15" ht="52.5" customHeight="1" x14ac:dyDescent="0.2">
      <c r="A41" s="238" t="s">
        <v>114</v>
      </c>
      <c r="B41" s="236" t="s">
        <v>50</v>
      </c>
      <c r="C41" s="46" t="s">
        <v>3</v>
      </c>
      <c r="D41" s="38" t="s">
        <v>48</v>
      </c>
      <c r="E41" s="252" t="s">
        <v>51</v>
      </c>
      <c r="F41" s="250" t="s">
        <v>30</v>
      </c>
      <c r="G41" s="247">
        <v>11.7</v>
      </c>
      <c r="H41" s="191">
        <v>11.7</v>
      </c>
      <c r="I41" s="43" t="s">
        <v>45</v>
      </c>
      <c r="J41" s="118">
        <v>160</v>
      </c>
      <c r="K41" s="159" t="s">
        <v>146</v>
      </c>
      <c r="L41" s="176" t="s">
        <v>151</v>
      </c>
    </row>
    <row r="42" spans="1:15" ht="39.75" customHeight="1" x14ac:dyDescent="0.2">
      <c r="A42" s="239"/>
      <c r="B42" s="237"/>
      <c r="C42" s="233" t="s">
        <v>0</v>
      </c>
      <c r="D42" s="231" t="s">
        <v>49</v>
      </c>
      <c r="E42" s="253"/>
      <c r="F42" s="251"/>
      <c r="G42" s="248"/>
      <c r="H42" s="192"/>
      <c r="I42" s="43" t="s">
        <v>46</v>
      </c>
      <c r="J42" s="118">
        <v>105</v>
      </c>
      <c r="K42" s="159" t="s">
        <v>147</v>
      </c>
      <c r="L42" s="178" t="s">
        <v>150</v>
      </c>
    </row>
    <row r="43" spans="1:15" ht="39.75" customHeight="1" x14ac:dyDescent="0.2">
      <c r="A43" s="239"/>
      <c r="B43" s="237"/>
      <c r="C43" s="234"/>
      <c r="D43" s="232"/>
      <c r="E43" s="253"/>
      <c r="F43" s="251"/>
      <c r="G43" s="248"/>
      <c r="H43" s="192"/>
      <c r="I43" s="43" t="s">
        <v>47</v>
      </c>
      <c r="J43" s="118">
        <v>160</v>
      </c>
      <c r="K43" s="159">
        <v>162</v>
      </c>
      <c r="L43" s="167" t="s">
        <v>156</v>
      </c>
    </row>
    <row r="44" spans="1:15" ht="42.75" customHeight="1" x14ac:dyDescent="0.2">
      <c r="A44" s="239"/>
      <c r="B44" s="237"/>
      <c r="C44" s="39" t="s">
        <v>4</v>
      </c>
      <c r="D44" s="95" t="s">
        <v>53</v>
      </c>
      <c r="E44" s="253"/>
      <c r="F44" s="251"/>
      <c r="G44" s="249"/>
      <c r="H44" s="193"/>
      <c r="I44" s="96" t="s">
        <v>52</v>
      </c>
      <c r="J44" s="116" t="s">
        <v>130</v>
      </c>
      <c r="K44" s="159" t="s">
        <v>148</v>
      </c>
      <c r="L44" s="169" t="s">
        <v>162</v>
      </c>
    </row>
    <row r="45" spans="1:15" s="73" customFormat="1" ht="24.75" customHeight="1" x14ac:dyDescent="0.25">
      <c r="A45" s="262" t="s">
        <v>93</v>
      </c>
      <c r="B45" s="263"/>
      <c r="C45" s="263"/>
      <c r="D45" s="263"/>
      <c r="E45" s="263"/>
      <c r="F45" s="84"/>
      <c r="G45" s="146">
        <f>+G46</f>
        <v>171.70000000000002</v>
      </c>
      <c r="H45" s="146">
        <f>+H46</f>
        <v>154.5</v>
      </c>
      <c r="I45" s="85"/>
      <c r="J45" s="85"/>
      <c r="K45" s="158"/>
      <c r="L45" s="177"/>
    </row>
    <row r="46" spans="1:15" s="81" customFormat="1" ht="33.75" customHeight="1" x14ac:dyDescent="0.25">
      <c r="A46" s="130" t="s">
        <v>116</v>
      </c>
      <c r="B46" s="228" t="s">
        <v>54</v>
      </c>
      <c r="C46" s="229"/>
      <c r="D46" s="229"/>
      <c r="E46" s="230"/>
      <c r="F46" s="138"/>
      <c r="G46" s="141">
        <f>+G47+G49</f>
        <v>171.70000000000002</v>
      </c>
      <c r="H46" s="141">
        <f>+H47+H49</f>
        <v>154.5</v>
      </c>
      <c r="I46" s="139"/>
      <c r="J46" s="140"/>
      <c r="K46" s="157"/>
      <c r="L46" s="175"/>
    </row>
    <row r="47" spans="1:15" ht="16.5" customHeight="1" x14ac:dyDescent="0.2">
      <c r="A47" s="302" t="s">
        <v>115</v>
      </c>
      <c r="B47" s="305" t="s">
        <v>117</v>
      </c>
      <c r="C47" s="258" t="s">
        <v>3</v>
      </c>
      <c r="D47" s="255" t="s">
        <v>81</v>
      </c>
      <c r="E47" s="252" t="s">
        <v>76</v>
      </c>
      <c r="F47" s="250" t="s">
        <v>31</v>
      </c>
      <c r="G47" s="247">
        <v>162.9</v>
      </c>
      <c r="H47" s="179">
        <v>154.5</v>
      </c>
      <c r="I47" s="65" t="s">
        <v>73</v>
      </c>
      <c r="J47" s="119" t="s">
        <v>131</v>
      </c>
      <c r="K47" s="170">
        <v>1136</v>
      </c>
      <c r="L47" s="176"/>
    </row>
    <row r="48" spans="1:15" ht="39.75" customHeight="1" x14ac:dyDescent="0.2">
      <c r="A48" s="303"/>
      <c r="B48" s="306"/>
      <c r="C48" s="259"/>
      <c r="D48" s="256"/>
      <c r="E48" s="253"/>
      <c r="F48" s="261"/>
      <c r="G48" s="249"/>
      <c r="H48" s="181"/>
      <c r="I48" s="65" t="s">
        <v>75</v>
      </c>
      <c r="J48" s="112" t="s">
        <v>132</v>
      </c>
      <c r="K48" s="168" t="s">
        <v>155</v>
      </c>
      <c r="L48" s="167" t="s">
        <v>163</v>
      </c>
    </row>
    <row r="49" spans="1:12" ht="21" customHeight="1" x14ac:dyDescent="0.2">
      <c r="A49" s="303"/>
      <c r="B49" s="306"/>
      <c r="C49" s="259"/>
      <c r="D49" s="256"/>
      <c r="E49" s="253"/>
      <c r="F49" s="250" t="s">
        <v>43</v>
      </c>
      <c r="G49" s="247">
        <v>8.8000000000000007</v>
      </c>
      <c r="H49" s="179"/>
      <c r="I49" s="65" t="s">
        <v>74</v>
      </c>
      <c r="J49" s="112" t="s">
        <v>67</v>
      </c>
      <c r="K49" s="168">
        <v>4</v>
      </c>
      <c r="L49" s="176"/>
    </row>
    <row r="50" spans="1:12" ht="20.25" customHeight="1" x14ac:dyDescent="0.2">
      <c r="A50" s="303"/>
      <c r="B50" s="306"/>
      <c r="C50" s="259"/>
      <c r="D50" s="256"/>
      <c r="E50" s="253"/>
      <c r="F50" s="251"/>
      <c r="G50" s="248"/>
      <c r="H50" s="180"/>
      <c r="I50" s="65" t="s">
        <v>78</v>
      </c>
      <c r="J50" s="112" t="s">
        <v>133</v>
      </c>
      <c r="K50" s="168">
        <v>15.75</v>
      </c>
      <c r="L50" s="176"/>
    </row>
    <row r="51" spans="1:12" ht="28.5" customHeight="1" x14ac:dyDescent="0.2">
      <c r="A51" s="304"/>
      <c r="B51" s="307"/>
      <c r="C51" s="260"/>
      <c r="D51" s="257"/>
      <c r="E51" s="254"/>
      <c r="F51" s="261"/>
      <c r="G51" s="249"/>
      <c r="H51" s="181"/>
      <c r="I51" s="61" t="s">
        <v>152</v>
      </c>
      <c r="J51" s="112" t="s">
        <v>134</v>
      </c>
      <c r="K51" s="168">
        <v>108</v>
      </c>
      <c r="L51" s="167" t="s">
        <v>156</v>
      </c>
    </row>
    <row r="52" spans="1:12" ht="24.75" customHeight="1" x14ac:dyDescent="0.2">
      <c r="A52" s="243" t="s">
        <v>12</v>
      </c>
      <c r="B52" s="243"/>
      <c r="C52" s="243"/>
      <c r="D52" s="243"/>
      <c r="E52" s="244"/>
      <c r="F52" s="69"/>
      <c r="G52" s="66">
        <f>+G12+G23+G39+G45</f>
        <v>431.80000000000007</v>
      </c>
      <c r="H52" s="66">
        <f>+H12+H23+H39+H45</f>
        <v>406.6</v>
      </c>
      <c r="I52" s="10"/>
      <c r="J52" s="11"/>
    </row>
    <row r="53" spans="1:12" s="58" customFormat="1" ht="22.5" customHeight="1" x14ac:dyDescent="0.2">
      <c r="A53" s="223"/>
      <c r="B53" s="224"/>
      <c r="C53" s="224"/>
      <c r="D53" s="224"/>
      <c r="E53" s="224"/>
      <c r="F53" s="225"/>
      <c r="G53" s="62"/>
      <c r="H53" s="62"/>
      <c r="I53" s="63"/>
      <c r="J53" s="64"/>
    </row>
    <row r="54" spans="1:12" s="92" customFormat="1" ht="33" customHeight="1" x14ac:dyDescent="0.2">
      <c r="A54" s="86"/>
      <c r="B54" s="87" t="s">
        <v>7</v>
      </c>
      <c r="C54" s="87"/>
      <c r="D54" s="87"/>
      <c r="E54" s="87"/>
      <c r="F54" s="86"/>
      <c r="G54" s="88">
        <f>G56+G57+G58</f>
        <v>431.80000000000007</v>
      </c>
      <c r="H54" s="88">
        <f>H56+H57+H58</f>
        <v>406.6</v>
      </c>
      <c r="I54" s="89"/>
      <c r="J54" s="90"/>
      <c r="K54" s="91"/>
    </row>
    <row r="55" spans="1:12" s="13" customFormat="1" ht="17.25" customHeight="1" x14ac:dyDescent="0.2">
      <c r="A55" s="14"/>
      <c r="B55" s="15" t="s">
        <v>8</v>
      </c>
      <c r="C55" s="16"/>
      <c r="D55" s="16"/>
      <c r="E55" s="16"/>
      <c r="F55" s="14"/>
      <c r="G55" s="17"/>
      <c r="H55" s="17"/>
      <c r="I55" s="10"/>
      <c r="J55" s="18"/>
      <c r="K55" s="59"/>
    </row>
    <row r="56" spans="1:12" s="13" customFormat="1" ht="27.75" customHeight="1" x14ac:dyDescent="0.2">
      <c r="A56" s="14"/>
      <c r="B56" s="15" t="s">
        <v>21</v>
      </c>
      <c r="C56" s="19"/>
      <c r="D56" s="19"/>
      <c r="E56" s="19"/>
      <c r="F56" s="70"/>
      <c r="G56" s="20">
        <f>+G14+G22+G34+G47</f>
        <v>395.20000000000005</v>
      </c>
      <c r="H56" s="20">
        <f>+H14+H22+H34+H47</f>
        <v>378.8</v>
      </c>
      <c r="I56" s="10"/>
      <c r="J56" s="18"/>
      <c r="K56" s="59"/>
    </row>
    <row r="57" spans="1:12" s="13" customFormat="1" ht="30.75" customHeight="1" x14ac:dyDescent="0.2">
      <c r="A57" s="14"/>
      <c r="B57" s="15" t="s">
        <v>22</v>
      </c>
      <c r="C57" s="19"/>
      <c r="D57" s="19"/>
      <c r="E57" s="19"/>
      <c r="F57" s="70"/>
      <c r="G57" s="20">
        <f>+G41+G21+G17</f>
        <v>27.8</v>
      </c>
      <c r="H57" s="20">
        <f>+H41+H21+H17</f>
        <v>27.8</v>
      </c>
      <c r="I57" s="10"/>
      <c r="J57" s="18"/>
      <c r="K57" s="59"/>
    </row>
    <row r="58" spans="1:12" s="13" customFormat="1" ht="27.75" customHeight="1" x14ac:dyDescent="0.2">
      <c r="A58" s="14"/>
      <c r="B58" s="15" t="s">
        <v>23</v>
      </c>
      <c r="C58" s="19"/>
      <c r="D58" s="19"/>
      <c r="E58" s="19"/>
      <c r="F58" s="70"/>
      <c r="G58" s="20">
        <f>+G49+G38</f>
        <v>8.8000000000000007</v>
      </c>
      <c r="H58" s="20">
        <f>+H49+H38</f>
        <v>0</v>
      </c>
      <c r="I58" s="10"/>
      <c r="J58" s="18"/>
      <c r="K58" s="59"/>
    </row>
    <row r="59" spans="1:12" s="13" customFormat="1" ht="29.25" customHeight="1" x14ac:dyDescent="0.2">
      <c r="A59" s="14"/>
      <c r="B59" s="15" t="s">
        <v>24</v>
      </c>
      <c r="C59" s="19"/>
      <c r="D59" s="19"/>
      <c r="E59" s="19"/>
      <c r="F59" s="70"/>
      <c r="G59" s="20"/>
      <c r="H59" s="20"/>
      <c r="I59" s="10"/>
      <c r="J59" s="18"/>
      <c r="K59" s="59"/>
    </row>
    <row r="60" spans="1:12" s="13" customFormat="1" ht="22.5" customHeight="1" x14ac:dyDescent="0.2">
      <c r="A60" s="14"/>
      <c r="B60" s="15" t="s">
        <v>25</v>
      </c>
      <c r="C60" s="19"/>
      <c r="D60" s="19"/>
      <c r="E60" s="19"/>
      <c r="F60" s="70"/>
      <c r="G60" s="20"/>
      <c r="H60" s="20"/>
      <c r="I60" s="10"/>
      <c r="J60" s="18"/>
      <c r="K60" s="59"/>
    </row>
    <row r="61" spans="1:12" s="13" customFormat="1" ht="22.5" customHeight="1" x14ac:dyDescent="0.2">
      <c r="A61" s="21"/>
      <c r="B61" s="22" t="s">
        <v>26</v>
      </c>
      <c r="C61" s="23"/>
      <c r="D61" s="23"/>
      <c r="E61" s="23"/>
      <c r="F61" s="71"/>
      <c r="G61" s="20"/>
      <c r="H61" s="20"/>
      <c r="I61" s="10"/>
      <c r="J61" s="18"/>
      <c r="K61" s="59"/>
    </row>
    <row r="62" spans="1:12" s="13" customFormat="1" ht="51" customHeight="1" x14ac:dyDescent="0.2">
      <c r="A62" s="24"/>
      <c r="B62" s="25" t="s">
        <v>9</v>
      </c>
      <c r="C62" s="26"/>
      <c r="D62" s="26"/>
      <c r="E62" s="26"/>
      <c r="F62" s="24"/>
      <c r="G62" s="12"/>
      <c r="H62" s="12"/>
      <c r="I62" s="10"/>
      <c r="J62" s="18"/>
      <c r="K62" s="59"/>
    </row>
    <row r="63" spans="1:12" s="13" customFormat="1" ht="33" customHeight="1" x14ac:dyDescent="0.2">
      <c r="A63" s="27"/>
      <c r="B63" s="28" t="s">
        <v>11</v>
      </c>
      <c r="C63" s="28"/>
      <c r="D63" s="28"/>
      <c r="E63" s="28"/>
      <c r="F63" s="72"/>
      <c r="G63" s="29">
        <f>+G58+G56+G57</f>
        <v>431.80000000000007</v>
      </c>
      <c r="H63" s="29">
        <f>+H58+H56+H57</f>
        <v>406.6</v>
      </c>
      <c r="I63" s="10"/>
      <c r="J63" s="18"/>
      <c r="K63" s="59"/>
    </row>
    <row r="64" spans="1:12" s="34" customFormat="1" ht="24.75" customHeight="1" x14ac:dyDescent="0.2">
      <c r="A64" s="30"/>
      <c r="B64" s="15" t="s">
        <v>10</v>
      </c>
      <c r="C64" s="15"/>
      <c r="D64" s="15"/>
      <c r="E64" s="15"/>
      <c r="F64" s="30"/>
      <c r="G64" s="31"/>
      <c r="H64" s="31"/>
      <c r="I64" s="32"/>
      <c r="J64" s="33"/>
      <c r="K64" s="60"/>
    </row>
    <row r="65" spans="1:9" ht="14.25" customHeight="1" x14ac:dyDescent="0.2">
      <c r="A65" s="292" t="s">
        <v>77</v>
      </c>
      <c r="B65" s="292"/>
      <c r="C65" s="292"/>
      <c r="D65" s="292"/>
      <c r="E65" s="292"/>
      <c r="F65" s="292"/>
      <c r="G65" s="292"/>
      <c r="H65" s="148"/>
      <c r="I65" s="36"/>
    </row>
    <row r="66" spans="1:9" x14ac:dyDescent="0.2">
      <c r="G66" s="37"/>
      <c r="H66" s="37"/>
      <c r="I66" s="36"/>
    </row>
    <row r="67" spans="1:9" x14ac:dyDescent="0.2">
      <c r="I67" s="36"/>
    </row>
  </sheetData>
  <mergeCells count="92">
    <mergeCell ref="B13:F13"/>
    <mergeCell ref="B20:F20"/>
    <mergeCell ref="A12:E12"/>
    <mergeCell ref="E14:E19"/>
    <mergeCell ref="C17:C18"/>
    <mergeCell ref="A65:G65"/>
    <mergeCell ref="F14:F16"/>
    <mergeCell ref="G14:G16"/>
    <mergeCell ref="F17:F19"/>
    <mergeCell ref="G17:G19"/>
    <mergeCell ref="B34:B38"/>
    <mergeCell ref="E34:E38"/>
    <mergeCell ref="E21:E22"/>
    <mergeCell ref="A47:A51"/>
    <mergeCell ref="B47:B51"/>
    <mergeCell ref="D17:D18"/>
    <mergeCell ref="A14:A19"/>
    <mergeCell ref="B14:B19"/>
    <mergeCell ref="D14:D16"/>
    <mergeCell ref="C14:C16"/>
    <mergeCell ref="B21:B22"/>
    <mergeCell ref="A21:A22"/>
    <mergeCell ref="C21:C22"/>
    <mergeCell ref="D21:D22"/>
    <mergeCell ref="B24:F24"/>
    <mergeCell ref="A23:E23"/>
    <mergeCell ref="G1:I1"/>
    <mergeCell ref="J10:J11"/>
    <mergeCell ref="F9:F11"/>
    <mergeCell ref="G9:G11"/>
    <mergeCell ref="A9:A11"/>
    <mergeCell ref="I10:I11"/>
    <mergeCell ref="D9:D11"/>
    <mergeCell ref="E9:E11"/>
    <mergeCell ref="B9:B11"/>
    <mergeCell ref="D1:E1"/>
    <mergeCell ref="C9:C11"/>
    <mergeCell ref="G4:I4"/>
    <mergeCell ref="I9:L9"/>
    <mergeCell ref="K10:K11"/>
    <mergeCell ref="L10:L11"/>
    <mergeCell ref="H9:H11"/>
    <mergeCell ref="A52:E52"/>
    <mergeCell ref="B40:D40"/>
    <mergeCell ref="G41:G44"/>
    <mergeCell ref="F41:F44"/>
    <mergeCell ref="E47:E51"/>
    <mergeCell ref="D47:D51"/>
    <mergeCell ref="C47:C51"/>
    <mergeCell ref="F49:F51"/>
    <mergeCell ref="G49:G51"/>
    <mergeCell ref="E41:E44"/>
    <mergeCell ref="A45:E45"/>
    <mergeCell ref="F47:F48"/>
    <mergeCell ref="G47:G48"/>
    <mergeCell ref="B25:B26"/>
    <mergeCell ref="C25:C26"/>
    <mergeCell ref="D25:D26"/>
    <mergeCell ref="F25:F26"/>
    <mergeCell ref="A53:F53"/>
    <mergeCell ref="C34:C36"/>
    <mergeCell ref="D34:D36"/>
    <mergeCell ref="B46:E46"/>
    <mergeCell ref="D42:D43"/>
    <mergeCell ref="C42:C43"/>
    <mergeCell ref="C37:C38"/>
    <mergeCell ref="B41:B44"/>
    <mergeCell ref="A41:A44"/>
    <mergeCell ref="F34:F37"/>
    <mergeCell ref="D37:D38"/>
    <mergeCell ref="A34:A38"/>
    <mergeCell ref="A6:L6"/>
    <mergeCell ref="A7:L7"/>
    <mergeCell ref="A8:L8"/>
    <mergeCell ref="H41:H44"/>
    <mergeCell ref="H47:H48"/>
    <mergeCell ref="I37:I38"/>
    <mergeCell ref="J37:J38"/>
    <mergeCell ref="A39:E39"/>
    <mergeCell ref="G34:G37"/>
    <mergeCell ref="G25:G26"/>
    <mergeCell ref="B30:F30"/>
    <mergeCell ref="A31:A33"/>
    <mergeCell ref="B31:B33"/>
    <mergeCell ref="B27:F27"/>
    <mergeCell ref="E25:E26"/>
    <mergeCell ref="A25:A26"/>
    <mergeCell ref="H49:H51"/>
    <mergeCell ref="H14:H16"/>
    <mergeCell ref="H17:H19"/>
    <mergeCell ref="H25:H26"/>
    <mergeCell ref="H34:H37"/>
  </mergeCells>
  <phoneticPr fontId="3" type="noConversion"/>
  <pageMargins left="0.25" right="0.25" top="0.75" bottom="0.75" header="0.3" footer="0.3"/>
  <pageSetup paperSize="9" scale="5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2025-03-06T06:50:02Z</cp:lastPrinted>
  <dcterms:created xsi:type="dcterms:W3CDTF">2008-01-09T09:46:52Z</dcterms:created>
  <dcterms:modified xsi:type="dcterms:W3CDTF">2026-03-02T12:27:12Z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