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5.xml" ContentType="application/vnd.ms-excel.person+xml"/>
  <Override PartName="/xl/persons/person1.xml" ContentType="application/vnd.ms-excel.person+xml"/>
  <Override PartName="/xl/persons/person4.xml" ContentType="application/vnd.ms-excel.person+xml"/>
  <Override PartName="/xl/persons/person3.xml" ContentType="application/vnd.ms-excel.person+xml"/>
  <Override PartName="/xl/persons/person2.xml" ContentType="application/vnd.ms-excel.person+xml"/>
  <Override PartName="/xl/persons/person.xml" ContentType="application/vnd.ms-excel.person+xml"/>
  <Override PartName="/xl/persons/person6.xml" ContentType="application/vnd.ms-excel.person+xml"/>
  <Override PartName="/xl/persons/person0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codeName="Šios_darbaknygės" defaultThemeVersion="124226"/>
  <mc:AlternateContent xmlns:mc="http://schemas.openxmlformats.org/markup-compatibility/2006">
    <mc:Choice Requires="x15">
      <x15ac:absPath xmlns:x15ac="http://schemas.microsoft.com/office/spreadsheetml/2010/11/ac" url="https://kedainiusav-my.sharepoint.com/personal/jolanta_sakaviciene_kedainiai_lt/Documents/Dokumentai/seni dokumentai/2023 m sprendimai/2023-10-27 Tarybos posedis/Etatai/Tarybai/"/>
    </mc:Choice>
  </mc:AlternateContent>
  <xr:revisionPtr revIDLastSave="114" documentId="13_ncr:1_{AF138731-B4E4-464C-AE65-D1EF396C18E4}" xr6:coauthVersionLast="47" xr6:coauthVersionMax="47" xr10:uidLastSave="{DE24B83A-6AF7-4C10-81CF-773C0E8B52D7}"/>
  <bookViews>
    <workbookView xWindow="-120" yWindow="-120" windowWidth="29040" windowHeight="15840" xr2:uid="{00000000-000D-0000-FFFF-FFFF00000000}"/>
  </bookViews>
  <sheets>
    <sheet name="Paaišk 2023-10-27" sheetId="156" r:id="rId1"/>
  </sheets>
  <definedNames>
    <definedName name="_xlnm.Print_Area" localSheetId="0">'Paaišk 2023-10-27'!$A$1:$H$46</definedName>
    <definedName name="_xlnm.Print_Titles" localSheetId="0">'Paaišk 2023-10-27'!$10:$10</definedName>
  </definedNames>
  <calcPr calcId="181029"/>
</workbook>
</file>

<file path=xl/calcChain.xml><?xml version="1.0" encoding="utf-8"?>
<calcChain xmlns="http://schemas.openxmlformats.org/spreadsheetml/2006/main">
  <c r="K41" i="156" l="1"/>
  <c r="J41" i="156"/>
  <c r="I41" i="156"/>
  <c r="G41" i="156"/>
  <c r="E41" i="156"/>
  <c r="D41" i="156"/>
  <c r="E44" i="156" s="1"/>
  <c r="F40" i="156"/>
  <c r="F39" i="156"/>
  <c r="F38" i="156"/>
  <c r="F37" i="156"/>
  <c r="F36" i="156"/>
  <c r="F35" i="156"/>
  <c r="F34" i="156"/>
  <c r="F33" i="156"/>
  <c r="F32" i="156"/>
  <c r="F31" i="156"/>
  <c r="F30" i="156"/>
  <c r="F29" i="156"/>
  <c r="D29" i="156"/>
  <c r="F28" i="156"/>
  <c r="F27" i="156"/>
  <c r="F26" i="156"/>
  <c r="F25" i="156"/>
  <c r="F24" i="156"/>
  <c r="F23" i="156"/>
  <c r="F22" i="156"/>
  <c r="F21" i="156"/>
  <c r="F20" i="156"/>
  <c r="F19" i="156"/>
  <c r="F18" i="156"/>
  <c r="F17" i="156"/>
  <c r="F16" i="156"/>
  <c r="F15" i="156"/>
  <c r="F14" i="156"/>
  <c r="F13" i="156"/>
  <c r="F12" i="156"/>
  <c r="F11" i="156"/>
  <c r="F41" i="156" l="1"/>
</calcChain>
</file>

<file path=xl/sharedStrings.xml><?xml version="1.0" encoding="utf-8"?>
<sst xmlns="http://schemas.openxmlformats.org/spreadsheetml/2006/main" count="62" uniqueCount="43">
  <si>
    <t>Padidėjo</t>
  </si>
  <si>
    <t>Sumažėjo</t>
  </si>
  <si>
    <t>Iš viso:</t>
  </si>
  <si>
    <t>Kėdainių r. Krakių Mikalojaus Katkaus gimnazija</t>
  </si>
  <si>
    <t>Kėdainių šviesioji gimnazija</t>
  </si>
  <si>
    <t>Kėdainių r. Dotnuvos pagrindinė mokykla</t>
  </si>
  <si>
    <t>Kėdainių r. Surviliškio Vinco Svirskio pagrindinė mokykla</t>
  </si>
  <si>
    <t>Kėdainių suaugusiųjų ir jaunimo mokymo centras</t>
  </si>
  <si>
    <t>Kėdainių Juozo Paukštelio progimnazija</t>
  </si>
  <si>
    <t>Kėdainių r. Akademijos gimnazija</t>
  </si>
  <si>
    <t>Kėdainių r. Josvainių gimnazija</t>
  </si>
  <si>
    <t>Kėdainių r. Šėtos gimnazija</t>
  </si>
  <si>
    <t>Kėdainių r. Labūnavos pagrindinė mokykla</t>
  </si>
  <si>
    <t>Paaiškinamoji lentelė</t>
  </si>
  <si>
    <t xml:space="preserve">KĖDAINIŲ RAJONO SAVIVALDYBĖS </t>
  </si>
  <si>
    <t>DIDŽIAUSIAS LEISTINAS VALSTYBĖS TARNAUTOJŲ PAREIGYBIŲ IR DARBUOTOJŲ,</t>
  </si>
  <si>
    <t>DIRBANČIŲ PAGAL DARBO SUTARTIS IR GAUNANČIŲ UŽMOKESTĮ</t>
  </si>
  <si>
    <t xml:space="preserve">IŠ SAVIVALDYBĖS BIUDŽETO, SKAIČIUS </t>
  </si>
  <si>
    <t>Įstaigos pavadinimas</t>
  </si>
  <si>
    <t>Pastabos</t>
  </si>
  <si>
    <t>Didėja/mažėja</t>
  </si>
  <si>
    <t>Kėdainių rajono Vilainių mokykla-darželis „Obelėlė“</t>
  </si>
  <si>
    <t>Kėdainių „Atžalyno“ gimnazija</t>
  </si>
  <si>
    <t>Lietuvos sporto universiteto Kėdainių „Aušros“ progimnazija</t>
  </si>
  <si>
    <t>Kėdainių „Ryto“ progimnazija</t>
  </si>
  <si>
    <t>ML</t>
  </si>
  <si>
    <t>SB</t>
  </si>
  <si>
    <t>2021 m. asignavimų planas darbo užmokesčiui ir įmokoms soc draudimui (tūkst. Eur)</t>
  </si>
  <si>
    <t>VD</t>
  </si>
  <si>
    <t>iš jo: mokytojų</t>
  </si>
  <si>
    <t>Kėdainių „Spindulio“  mokykla</t>
  </si>
  <si>
    <t>Siūloma padidinti 0,5 etato mokytojo padėjėjo pareigybės</t>
  </si>
  <si>
    <t>Didžiausias leistinas valstybės tarnautojų ir darbuotojų pareigybių skaičius (išskyrus individualios priežiūros darbuotojus (teikiančius pagalbos namuose paslaugas) ir viešųjų darbų darbuotojus)                                 2023-09-29 Nr. TS-241</t>
  </si>
  <si>
    <t>Didžiausias leistinas valstybės tarnautojų ir darbuotojų pareigybių skaičius (išskyrus individualios priežiūros darbuotojus (teikiančius pagalbos namuose paslaugas) ir viešųjų darbų darbuotojus)                                 2023-10-27 Nr. SP-</t>
  </si>
  <si>
    <t>Etatų dalis mažėja dėl sumažėjusių kontaktinių valandų skaičiaus</t>
  </si>
  <si>
    <t>Siūloma padidinti 0,5 etato prailgintos grupės auklėtojo pareigybės. Mažėja 2,07 etato pasikeitus klasių komplektų ir mokinių skaičiui</t>
  </si>
  <si>
    <t>Etatai mažėja dėl klasių komplektų ir mokinių skaičiaus sumažėjimo, bei mokymosi namuose  sumažėjimo</t>
  </si>
  <si>
    <t>Etatai mažėja dėl mokymo namuose</t>
  </si>
  <si>
    <t>Siūloma sumažinti 2,61 etato: 1,61 etato ikimokyklinio ugdymo mokytojo pareigybės ir 1 etatą mokytojo padėjėjo pareigybės sumažėjus ugdymo grupei. Didėja 0,15 etato dėl kontakktinių valandų skaičiaus didėjimo</t>
  </si>
  <si>
    <t>Etatų dalis didėja dėl klasių komplektų ir mokinių skaičiaus padidėjimo</t>
  </si>
  <si>
    <t>Etatų dalis mažėja dėl klasių komplektų ir mokinių skaičiaus sumažėjimo</t>
  </si>
  <si>
    <t>Didėja etatų dalis dėl klasių komplektų ir mokinių skaičiaus padidėjimo</t>
  </si>
  <si>
    <t>Etatų dalis didėja padidėjus kontaktinių valandų skaičiui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</si>
</sst>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0"/>
      <name val="Arial"/>
      <charset val="186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9"/>
      <color theme="1"/>
      <name val="Times New Roman"/>
      <family val="1"/>
      <charset val="186"/>
    </font>
    <font>
      <sz val="8"/>
      <name val="Times New Roman"/>
      <family val="1"/>
      <charset val="186"/>
    </font>
    <font>
      <sz val="8"/>
      <color theme="1"/>
      <name val="Times New Roman"/>
      <family val="1"/>
      <charset val="186"/>
    </font>
    <font>
      <sz val="8"/>
      <name val="Arial"/>
      <family val="2"/>
      <charset val="186"/>
    </font>
    <font>
      <sz val="12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8">
    <xf numFmtId="0" fontId="0" fillId="0" borderId="0" xfId="0"/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3" fillId="0" borderId="2" xfId="0" applyFont="1" applyBorder="1" applyAlignment="1">
      <alignment horizontal="right"/>
    </xf>
    <xf numFmtId="0" fontId="3" fillId="0" borderId="2" xfId="0" applyFont="1" applyBorder="1" applyAlignment="1">
      <alignment horizontal="center"/>
    </xf>
    <xf numFmtId="2" fontId="3" fillId="0" borderId="2" xfId="0" applyNumberFormat="1" applyFont="1" applyBorder="1"/>
    <xf numFmtId="0" fontId="3" fillId="0" borderId="2" xfId="0" applyFont="1" applyBorder="1"/>
    <xf numFmtId="0" fontId="3" fillId="0" borderId="3" xfId="0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 wrapText="1"/>
    </xf>
    <xf numFmtId="2" fontId="3" fillId="0" borderId="2" xfId="0" applyNumberFormat="1" applyFont="1" applyBorder="1" applyAlignment="1">
      <alignment horizontal="right"/>
    </xf>
    <xf numFmtId="0" fontId="9" fillId="0" borderId="0" xfId="0" applyFont="1" applyAlignment="1">
      <alignment vertical="top" wrapText="1"/>
    </xf>
    <xf numFmtId="0" fontId="3" fillId="0" borderId="2" xfId="0" applyFont="1" applyBorder="1" applyAlignment="1">
      <alignment horizontal="left" vertical="center"/>
    </xf>
    <xf numFmtId="4" fontId="4" fillId="0" borderId="2" xfId="0" applyNumberFormat="1" applyFont="1" applyBorder="1" applyAlignment="1">
      <alignment horizontal="right"/>
    </xf>
    <xf numFmtId="164" fontId="4" fillId="0" borderId="3" xfId="0" applyNumberFormat="1" applyFont="1" applyBorder="1" applyAlignment="1">
      <alignment horizontal="right" vertical="center" wrapText="1"/>
    </xf>
    <xf numFmtId="2" fontId="3" fillId="0" borderId="0" xfId="0" applyNumberFormat="1" applyFont="1"/>
    <xf numFmtId="2" fontId="3" fillId="0" borderId="0" xfId="0" applyNumberFormat="1" applyFont="1" applyAlignment="1">
      <alignment horizontal="right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left" vertical="center" wrapText="1"/>
    </xf>
    <xf numFmtId="2" fontId="4" fillId="0" borderId="0" xfId="0" applyNumberFormat="1" applyFont="1"/>
    <xf numFmtId="164" fontId="4" fillId="0" borderId="0" xfId="0" applyNumberFormat="1" applyFont="1"/>
    <xf numFmtId="0" fontId="3" fillId="0" borderId="0" xfId="0" applyFont="1" applyAlignment="1">
      <alignment horizontal="center" vertical="center" wrapText="1"/>
    </xf>
    <xf numFmtId="164" fontId="3" fillId="0" borderId="0" xfId="0" applyNumberFormat="1" applyFont="1"/>
    <xf numFmtId="164" fontId="3" fillId="0" borderId="2" xfId="0" applyNumberFormat="1" applyFont="1" applyBorder="1" applyAlignment="1">
      <alignment wrapText="1"/>
    </xf>
    <xf numFmtId="164" fontId="3" fillId="0" borderId="2" xfId="0" applyNumberFormat="1" applyFont="1" applyBorder="1" applyAlignment="1">
      <alignment horizontal="right" wrapText="1"/>
    </xf>
    <xf numFmtId="164" fontId="3" fillId="0" borderId="2" xfId="0" applyNumberFormat="1" applyFont="1" applyBorder="1"/>
    <xf numFmtId="164" fontId="3" fillId="0" borderId="2" xfId="0" applyNumberFormat="1" applyFont="1" applyBorder="1" applyAlignment="1">
      <alignment vertical="center" wrapText="1"/>
    </xf>
    <xf numFmtId="164" fontId="3" fillId="0" borderId="2" xfId="0" applyNumberFormat="1" applyFont="1" applyBorder="1" applyAlignment="1">
      <alignment vertical="center"/>
    </xf>
    <xf numFmtId="0" fontId="4" fillId="0" borderId="2" xfId="0" applyFont="1" applyBorder="1" applyAlignment="1">
      <alignment horizontal="left" vertical="center"/>
    </xf>
    <xf numFmtId="164" fontId="3" fillId="0" borderId="0" xfId="0" applyNumberFormat="1" applyFont="1" applyAlignment="1">
      <alignment wrapText="1"/>
    </xf>
    <xf numFmtId="0" fontId="4" fillId="0" borderId="0" xfId="0" applyFont="1" applyAlignment="1">
      <alignment horizontal="right"/>
    </xf>
    <xf numFmtId="0" fontId="2" fillId="0" borderId="7" xfId="0" applyFont="1" applyBorder="1"/>
    <xf numFmtId="0" fontId="5" fillId="0" borderId="4" xfId="0" applyFont="1" applyBorder="1" applyAlignment="1">
      <alignment horizontal="center" wrapText="1"/>
    </xf>
    <xf numFmtId="0" fontId="1" fillId="0" borderId="5" xfId="0" applyFont="1" applyBorder="1"/>
    <xf numFmtId="0" fontId="1" fillId="0" borderId="6" xfId="0" applyFont="1" applyBorder="1"/>
    <xf numFmtId="0" fontId="5" fillId="0" borderId="4" xfId="0" applyFont="1" applyBorder="1" applyAlignment="1">
      <alignment horizontal="center"/>
    </xf>
    <xf numFmtId="0" fontId="6" fillId="0" borderId="1" xfId="0" applyFont="1" applyBorder="1" applyAlignment="1">
      <alignment horizontal="center" wrapText="1"/>
    </xf>
    <xf numFmtId="0" fontId="8" fillId="0" borderId="1" xfId="0" applyFont="1" applyBorder="1" applyAlignment="1">
      <alignment wrapText="1"/>
    </xf>
    <xf numFmtId="0" fontId="7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0" fillId="0" borderId="0" xfId="0"/>
    <xf numFmtId="14" fontId="4" fillId="0" borderId="0" xfId="0" applyNumberFormat="1" applyFont="1" applyAlignment="1">
      <alignment horizontal="center"/>
    </xf>
    <xf numFmtId="0" fontId="2" fillId="0" borderId="1" xfId="0" applyFont="1" applyBorder="1" applyAlignment="1">
      <alignment vertical="center" wrapText="1"/>
    </xf>
    <xf numFmtId="0" fontId="7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/>
    </xf>
  </cellXfs>
  <cellStyles count="2">
    <cellStyle name="Įprastas" xfId="0" builtinId="0"/>
    <cellStyle name="Įprastas 2" xfId="1" xr:uid="{2F37CB9D-4EBA-47E2-B888-8EF073A5F03E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microsoft.com/office/2017/10/relationships/person" Target="persons/person5.xml"/><Relationship Id="rId3" Type="http://schemas.openxmlformats.org/officeDocument/2006/relationships/styles" Target="styles.xml"/><Relationship Id="rId21" Type="http://schemas.microsoft.com/office/2017/10/relationships/person" Target="persons/person1.xml"/><Relationship Id="rId25" Type="http://schemas.microsoft.com/office/2017/10/relationships/person" Target="persons/person4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24" Type="http://schemas.microsoft.com/office/2017/10/relationships/person" Target="persons/person3.xml"/><Relationship Id="rId5" Type="http://schemas.openxmlformats.org/officeDocument/2006/relationships/calcChain" Target="calcChain.xml"/><Relationship Id="rId23" Type="http://schemas.microsoft.com/office/2017/10/relationships/person" Target="persons/person2.xml"/><Relationship Id="rId19" Type="http://schemas.microsoft.com/office/2017/10/relationships/person" Target="persons/person.xml"/><Relationship Id="rId4" Type="http://schemas.openxmlformats.org/officeDocument/2006/relationships/sharedStrings" Target="sharedStrings.xml"/><Relationship Id="rId27" Type="http://schemas.microsoft.com/office/2017/10/relationships/person" Target="persons/person6.xml"/><Relationship Id="rId22" Type="http://schemas.microsoft.com/office/2017/10/relationships/person" Target="persons/person0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E42D6A-9684-4FFB-9303-542F25BA604C}">
  <dimension ref="A1:Z996"/>
  <sheetViews>
    <sheetView tabSelected="1" workbookViewId="0">
      <selection activeCell="Q14" sqref="Q14"/>
    </sheetView>
  </sheetViews>
  <sheetFormatPr defaultColWidth="14.42578125" defaultRowHeight="12.75" x14ac:dyDescent="0.2"/>
  <cols>
    <col min="1" max="1" width="4.7109375" customWidth="1"/>
    <col min="2" max="2" width="29.85546875" customWidth="1"/>
    <col min="3" max="3" width="16.7109375" customWidth="1"/>
    <col min="4" max="5" width="6.5703125" customWidth="1"/>
    <col min="6" max="6" width="17.140625" customWidth="1"/>
    <col min="7" max="7" width="12.7109375" hidden="1" customWidth="1"/>
    <col min="8" max="8" width="47" customWidth="1"/>
    <col min="9" max="9" width="5.7109375" hidden="1" customWidth="1"/>
    <col min="10" max="10" width="5.28515625" hidden="1" customWidth="1"/>
    <col min="11" max="11" width="33.28515625" hidden="1" customWidth="1"/>
    <col min="12" max="12" width="25.85546875" customWidth="1"/>
    <col min="13" max="26" width="8" customWidth="1"/>
    <col min="257" max="257" width="4.7109375" customWidth="1"/>
    <col min="258" max="258" width="29.85546875" customWidth="1"/>
    <col min="259" max="259" width="16.7109375" customWidth="1"/>
    <col min="260" max="261" width="6.5703125" customWidth="1"/>
    <col min="262" max="262" width="17.140625" customWidth="1"/>
    <col min="263" max="263" width="0" hidden="1" customWidth="1"/>
    <col min="264" max="264" width="47" customWidth="1"/>
    <col min="265" max="267" width="0" hidden="1" customWidth="1"/>
    <col min="268" max="268" width="25.85546875" customWidth="1"/>
    <col min="269" max="282" width="8" customWidth="1"/>
    <col min="513" max="513" width="4.7109375" customWidth="1"/>
    <col min="514" max="514" width="29.85546875" customWidth="1"/>
    <col min="515" max="515" width="16.7109375" customWidth="1"/>
    <col min="516" max="517" width="6.5703125" customWidth="1"/>
    <col min="518" max="518" width="17.140625" customWidth="1"/>
    <col min="519" max="519" width="0" hidden="1" customWidth="1"/>
    <col min="520" max="520" width="47" customWidth="1"/>
    <col min="521" max="523" width="0" hidden="1" customWidth="1"/>
    <col min="524" max="524" width="25.85546875" customWidth="1"/>
    <col min="525" max="538" width="8" customWidth="1"/>
    <col min="769" max="769" width="4.7109375" customWidth="1"/>
    <col min="770" max="770" width="29.85546875" customWidth="1"/>
    <col min="771" max="771" width="16.7109375" customWidth="1"/>
    <col min="772" max="773" width="6.5703125" customWidth="1"/>
    <col min="774" max="774" width="17.140625" customWidth="1"/>
    <col min="775" max="775" width="0" hidden="1" customWidth="1"/>
    <col min="776" max="776" width="47" customWidth="1"/>
    <col min="777" max="779" width="0" hidden="1" customWidth="1"/>
    <col min="780" max="780" width="25.85546875" customWidth="1"/>
    <col min="781" max="794" width="8" customWidth="1"/>
    <col min="1025" max="1025" width="4.7109375" customWidth="1"/>
    <col min="1026" max="1026" width="29.85546875" customWidth="1"/>
    <col min="1027" max="1027" width="16.7109375" customWidth="1"/>
    <col min="1028" max="1029" width="6.5703125" customWidth="1"/>
    <col min="1030" max="1030" width="17.140625" customWidth="1"/>
    <col min="1031" max="1031" width="0" hidden="1" customWidth="1"/>
    <col min="1032" max="1032" width="47" customWidth="1"/>
    <col min="1033" max="1035" width="0" hidden="1" customWidth="1"/>
    <col min="1036" max="1036" width="25.85546875" customWidth="1"/>
    <col min="1037" max="1050" width="8" customWidth="1"/>
    <col min="1281" max="1281" width="4.7109375" customWidth="1"/>
    <col min="1282" max="1282" width="29.85546875" customWidth="1"/>
    <col min="1283" max="1283" width="16.7109375" customWidth="1"/>
    <col min="1284" max="1285" width="6.5703125" customWidth="1"/>
    <col min="1286" max="1286" width="17.140625" customWidth="1"/>
    <col min="1287" max="1287" width="0" hidden="1" customWidth="1"/>
    <col min="1288" max="1288" width="47" customWidth="1"/>
    <col min="1289" max="1291" width="0" hidden="1" customWidth="1"/>
    <col min="1292" max="1292" width="25.85546875" customWidth="1"/>
    <col min="1293" max="1306" width="8" customWidth="1"/>
    <col min="1537" max="1537" width="4.7109375" customWidth="1"/>
    <col min="1538" max="1538" width="29.85546875" customWidth="1"/>
    <col min="1539" max="1539" width="16.7109375" customWidth="1"/>
    <col min="1540" max="1541" width="6.5703125" customWidth="1"/>
    <col min="1542" max="1542" width="17.140625" customWidth="1"/>
    <col min="1543" max="1543" width="0" hidden="1" customWidth="1"/>
    <col min="1544" max="1544" width="47" customWidth="1"/>
    <col min="1545" max="1547" width="0" hidden="1" customWidth="1"/>
    <col min="1548" max="1548" width="25.85546875" customWidth="1"/>
    <col min="1549" max="1562" width="8" customWidth="1"/>
    <col min="1793" max="1793" width="4.7109375" customWidth="1"/>
    <col min="1794" max="1794" width="29.85546875" customWidth="1"/>
    <col min="1795" max="1795" width="16.7109375" customWidth="1"/>
    <col min="1796" max="1797" width="6.5703125" customWidth="1"/>
    <col min="1798" max="1798" width="17.140625" customWidth="1"/>
    <col min="1799" max="1799" width="0" hidden="1" customWidth="1"/>
    <col min="1800" max="1800" width="47" customWidth="1"/>
    <col min="1801" max="1803" width="0" hidden="1" customWidth="1"/>
    <col min="1804" max="1804" width="25.85546875" customWidth="1"/>
    <col min="1805" max="1818" width="8" customWidth="1"/>
    <col min="2049" max="2049" width="4.7109375" customWidth="1"/>
    <col min="2050" max="2050" width="29.85546875" customWidth="1"/>
    <col min="2051" max="2051" width="16.7109375" customWidth="1"/>
    <col min="2052" max="2053" width="6.5703125" customWidth="1"/>
    <col min="2054" max="2054" width="17.140625" customWidth="1"/>
    <col min="2055" max="2055" width="0" hidden="1" customWidth="1"/>
    <col min="2056" max="2056" width="47" customWidth="1"/>
    <col min="2057" max="2059" width="0" hidden="1" customWidth="1"/>
    <col min="2060" max="2060" width="25.85546875" customWidth="1"/>
    <col min="2061" max="2074" width="8" customWidth="1"/>
    <col min="2305" max="2305" width="4.7109375" customWidth="1"/>
    <col min="2306" max="2306" width="29.85546875" customWidth="1"/>
    <col min="2307" max="2307" width="16.7109375" customWidth="1"/>
    <col min="2308" max="2309" width="6.5703125" customWidth="1"/>
    <col min="2310" max="2310" width="17.140625" customWidth="1"/>
    <col min="2311" max="2311" width="0" hidden="1" customWidth="1"/>
    <col min="2312" max="2312" width="47" customWidth="1"/>
    <col min="2313" max="2315" width="0" hidden="1" customWidth="1"/>
    <col min="2316" max="2316" width="25.85546875" customWidth="1"/>
    <col min="2317" max="2330" width="8" customWidth="1"/>
    <col min="2561" max="2561" width="4.7109375" customWidth="1"/>
    <col min="2562" max="2562" width="29.85546875" customWidth="1"/>
    <col min="2563" max="2563" width="16.7109375" customWidth="1"/>
    <col min="2564" max="2565" width="6.5703125" customWidth="1"/>
    <col min="2566" max="2566" width="17.140625" customWidth="1"/>
    <col min="2567" max="2567" width="0" hidden="1" customWidth="1"/>
    <col min="2568" max="2568" width="47" customWidth="1"/>
    <col min="2569" max="2571" width="0" hidden="1" customWidth="1"/>
    <col min="2572" max="2572" width="25.85546875" customWidth="1"/>
    <col min="2573" max="2586" width="8" customWidth="1"/>
    <col min="2817" max="2817" width="4.7109375" customWidth="1"/>
    <col min="2818" max="2818" width="29.85546875" customWidth="1"/>
    <col min="2819" max="2819" width="16.7109375" customWidth="1"/>
    <col min="2820" max="2821" width="6.5703125" customWidth="1"/>
    <col min="2822" max="2822" width="17.140625" customWidth="1"/>
    <col min="2823" max="2823" width="0" hidden="1" customWidth="1"/>
    <col min="2824" max="2824" width="47" customWidth="1"/>
    <col min="2825" max="2827" width="0" hidden="1" customWidth="1"/>
    <col min="2828" max="2828" width="25.85546875" customWidth="1"/>
    <col min="2829" max="2842" width="8" customWidth="1"/>
    <col min="3073" max="3073" width="4.7109375" customWidth="1"/>
    <col min="3074" max="3074" width="29.85546875" customWidth="1"/>
    <col min="3075" max="3075" width="16.7109375" customWidth="1"/>
    <col min="3076" max="3077" width="6.5703125" customWidth="1"/>
    <col min="3078" max="3078" width="17.140625" customWidth="1"/>
    <col min="3079" max="3079" width="0" hidden="1" customWidth="1"/>
    <col min="3080" max="3080" width="47" customWidth="1"/>
    <col min="3081" max="3083" width="0" hidden="1" customWidth="1"/>
    <col min="3084" max="3084" width="25.85546875" customWidth="1"/>
    <col min="3085" max="3098" width="8" customWidth="1"/>
    <col min="3329" max="3329" width="4.7109375" customWidth="1"/>
    <col min="3330" max="3330" width="29.85546875" customWidth="1"/>
    <col min="3331" max="3331" width="16.7109375" customWidth="1"/>
    <col min="3332" max="3333" width="6.5703125" customWidth="1"/>
    <col min="3334" max="3334" width="17.140625" customWidth="1"/>
    <col min="3335" max="3335" width="0" hidden="1" customWidth="1"/>
    <col min="3336" max="3336" width="47" customWidth="1"/>
    <col min="3337" max="3339" width="0" hidden="1" customWidth="1"/>
    <col min="3340" max="3340" width="25.85546875" customWidth="1"/>
    <col min="3341" max="3354" width="8" customWidth="1"/>
    <col min="3585" max="3585" width="4.7109375" customWidth="1"/>
    <col min="3586" max="3586" width="29.85546875" customWidth="1"/>
    <col min="3587" max="3587" width="16.7109375" customWidth="1"/>
    <col min="3588" max="3589" width="6.5703125" customWidth="1"/>
    <col min="3590" max="3590" width="17.140625" customWidth="1"/>
    <col min="3591" max="3591" width="0" hidden="1" customWidth="1"/>
    <col min="3592" max="3592" width="47" customWidth="1"/>
    <col min="3593" max="3595" width="0" hidden="1" customWidth="1"/>
    <col min="3596" max="3596" width="25.85546875" customWidth="1"/>
    <col min="3597" max="3610" width="8" customWidth="1"/>
    <col min="3841" max="3841" width="4.7109375" customWidth="1"/>
    <col min="3842" max="3842" width="29.85546875" customWidth="1"/>
    <col min="3843" max="3843" width="16.7109375" customWidth="1"/>
    <col min="3844" max="3845" width="6.5703125" customWidth="1"/>
    <col min="3846" max="3846" width="17.140625" customWidth="1"/>
    <col min="3847" max="3847" width="0" hidden="1" customWidth="1"/>
    <col min="3848" max="3848" width="47" customWidth="1"/>
    <col min="3849" max="3851" width="0" hidden="1" customWidth="1"/>
    <col min="3852" max="3852" width="25.85546875" customWidth="1"/>
    <col min="3853" max="3866" width="8" customWidth="1"/>
    <col min="4097" max="4097" width="4.7109375" customWidth="1"/>
    <col min="4098" max="4098" width="29.85546875" customWidth="1"/>
    <col min="4099" max="4099" width="16.7109375" customWidth="1"/>
    <col min="4100" max="4101" width="6.5703125" customWidth="1"/>
    <col min="4102" max="4102" width="17.140625" customWidth="1"/>
    <col min="4103" max="4103" width="0" hidden="1" customWidth="1"/>
    <col min="4104" max="4104" width="47" customWidth="1"/>
    <col min="4105" max="4107" width="0" hidden="1" customWidth="1"/>
    <col min="4108" max="4108" width="25.85546875" customWidth="1"/>
    <col min="4109" max="4122" width="8" customWidth="1"/>
    <col min="4353" max="4353" width="4.7109375" customWidth="1"/>
    <col min="4354" max="4354" width="29.85546875" customWidth="1"/>
    <col min="4355" max="4355" width="16.7109375" customWidth="1"/>
    <col min="4356" max="4357" width="6.5703125" customWidth="1"/>
    <col min="4358" max="4358" width="17.140625" customWidth="1"/>
    <col min="4359" max="4359" width="0" hidden="1" customWidth="1"/>
    <col min="4360" max="4360" width="47" customWidth="1"/>
    <col min="4361" max="4363" width="0" hidden="1" customWidth="1"/>
    <col min="4364" max="4364" width="25.85546875" customWidth="1"/>
    <col min="4365" max="4378" width="8" customWidth="1"/>
    <col min="4609" max="4609" width="4.7109375" customWidth="1"/>
    <col min="4610" max="4610" width="29.85546875" customWidth="1"/>
    <col min="4611" max="4611" width="16.7109375" customWidth="1"/>
    <col min="4612" max="4613" width="6.5703125" customWidth="1"/>
    <col min="4614" max="4614" width="17.140625" customWidth="1"/>
    <col min="4615" max="4615" width="0" hidden="1" customWidth="1"/>
    <col min="4616" max="4616" width="47" customWidth="1"/>
    <col min="4617" max="4619" width="0" hidden="1" customWidth="1"/>
    <col min="4620" max="4620" width="25.85546875" customWidth="1"/>
    <col min="4621" max="4634" width="8" customWidth="1"/>
    <col min="4865" max="4865" width="4.7109375" customWidth="1"/>
    <col min="4866" max="4866" width="29.85546875" customWidth="1"/>
    <col min="4867" max="4867" width="16.7109375" customWidth="1"/>
    <col min="4868" max="4869" width="6.5703125" customWidth="1"/>
    <col min="4870" max="4870" width="17.140625" customWidth="1"/>
    <col min="4871" max="4871" width="0" hidden="1" customWidth="1"/>
    <col min="4872" max="4872" width="47" customWidth="1"/>
    <col min="4873" max="4875" width="0" hidden="1" customWidth="1"/>
    <col min="4876" max="4876" width="25.85546875" customWidth="1"/>
    <col min="4877" max="4890" width="8" customWidth="1"/>
    <col min="5121" max="5121" width="4.7109375" customWidth="1"/>
    <col min="5122" max="5122" width="29.85546875" customWidth="1"/>
    <col min="5123" max="5123" width="16.7109375" customWidth="1"/>
    <col min="5124" max="5125" width="6.5703125" customWidth="1"/>
    <col min="5126" max="5126" width="17.140625" customWidth="1"/>
    <col min="5127" max="5127" width="0" hidden="1" customWidth="1"/>
    <col min="5128" max="5128" width="47" customWidth="1"/>
    <col min="5129" max="5131" width="0" hidden="1" customWidth="1"/>
    <col min="5132" max="5132" width="25.85546875" customWidth="1"/>
    <col min="5133" max="5146" width="8" customWidth="1"/>
    <col min="5377" max="5377" width="4.7109375" customWidth="1"/>
    <col min="5378" max="5378" width="29.85546875" customWidth="1"/>
    <col min="5379" max="5379" width="16.7109375" customWidth="1"/>
    <col min="5380" max="5381" width="6.5703125" customWidth="1"/>
    <col min="5382" max="5382" width="17.140625" customWidth="1"/>
    <col min="5383" max="5383" width="0" hidden="1" customWidth="1"/>
    <col min="5384" max="5384" width="47" customWidth="1"/>
    <col min="5385" max="5387" width="0" hidden="1" customWidth="1"/>
    <col min="5388" max="5388" width="25.85546875" customWidth="1"/>
    <col min="5389" max="5402" width="8" customWidth="1"/>
    <col min="5633" max="5633" width="4.7109375" customWidth="1"/>
    <col min="5634" max="5634" width="29.85546875" customWidth="1"/>
    <col min="5635" max="5635" width="16.7109375" customWidth="1"/>
    <col min="5636" max="5637" width="6.5703125" customWidth="1"/>
    <col min="5638" max="5638" width="17.140625" customWidth="1"/>
    <col min="5639" max="5639" width="0" hidden="1" customWidth="1"/>
    <col min="5640" max="5640" width="47" customWidth="1"/>
    <col min="5641" max="5643" width="0" hidden="1" customWidth="1"/>
    <col min="5644" max="5644" width="25.85546875" customWidth="1"/>
    <col min="5645" max="5658" width="8" customWidth="1"/>
    <col min="5889" max="5889" width="4.7109375" customWidth="1"/>
    <col min="5890" max="5890" width="29.85546875" customWidth="1"/>
    <col min="5891" max="5891" width="16.7109375" customWidth="1"/>
    <col min="5892" max="5893" width="6.5703125" customWidth="1"/>
    <col min="5894" max="5894" width="17.140625" customWidth="1"/>
    <col min="5895" max="5895" width="0" hidden="1" customWidth="1"/>
    <col min="5896" max="5896" width="47" customWidth="1"/>
    <col min="5897" max="5899" width="0" hidden="1" customWidth="1"/>
    <col min="5900" max="5900" width="25.85546875" customWidth="1"/>
    <col min="5901" max="5914" width="8" customWidth="1"/>
    <col min="6145" max="6145" width="4.7109375" customWidth="1"/>
    <col min="6146" max="6146" width="29.85546875" customWidth="1"/>
    <col min="6147" max="6147" width="16.7109375" customWidth="1"/>
    <col min="6148" max="6149" width="6.5703125" customWidth="1"/>
    <col min="6150" max="6150" width="17.140625" customWidth="1"/>
    <col min="6151" max="6151" width="0" hidden="1" customWidth="1"/>
    <col min="6152" max="6152" width="47" customWidth="1"/>
    <col min="6153" max="6155" width="0" hidden="1" customWidth="1"/>
    <col min="6156" max="6156" width="25.85546875" customWidth="1"/>
    <col min="6157" max="6170" width="8" customWidth="1"/>
    <col min="6401" max="6401" width="4.7109375" customWidth="1"/>
    <col min="6402" max="6402" width="29.85546875" customWidth="1"/>
    <col min="6403" max="6403" width="16.7109375" customWidth="1"/>
    <col min="6404" max="6405" width="6.5703125" customWidth="1"/>
    <col min="6406" max="6406" width="17.140625" customWidth="1"/>
    <col min="6407" max="6407" width="0" hidden="1" customWidth="1"/>
    <col min="6408" max="6408" width="47" customWidth="1"/>
    <col min="6409" max="6411" width="0" hidden="1" customWidth="1"/>
    <col min="6412" max="6412" width="25.85546875" customWidth="1"/>
    <col min="6413" max="6426" width="8" customWidth="1"/>
    <col min="6657" max="6657" width="4.7109375" customWidth="1"/>
    <col min="6658" max="6658" width="29.85546875" customWidth="1"/>
    <col min="6659" max="6659" width="16.7109375" customWidth="1"/>
    <col min="6660" max="6661" width="6.5703125" customWidth="1"/>
    <col min="6662" max="6662" width="17.140625" customWidth="1"/>
    <col min="6663" max="6663" width="0" hidden="1" customWidth="1"/>
    <col min="6664" max="6664" width="47" customWidth="1"/>
    <col min="6665" max="6667" width="0" hidden="1" customWidth="1"/>
    <col min="6668" max="6668" width="25.85546875" customWidth="1"/>
    <col min="6669" max="6682" width="8" customWidth="1"/>
    <col min="6913" max="6913" width="4.7109375" customWidth="1"/>
    <col min="6914" max="6914" width="29.85546875" customWidth="1"/>
    <col min="6915" max="6915" width="16.7109375" customWidth="1"/>
    <col min="6916" max="6917" width="6.5703125" customWidth="1"/>
    <col min="6918" max="6918" width="17.140625" customWidth="1"/>
    <col min="6919" max="6919" width="0" hidden="1" customWidth="1"/>
    <col min="6920" max="6920" width="47" customWidth="1"/>
    <col min="6921" max="6923" width="0" hidden="1" customWidth="1"/>
    <col min="6924" max="6924" width="25.85546875" customWidth="1"/>
    <col min="6925" max="6938" width="8" customWidth="1"/>
    <col min="7169" max="7169" width="4.7109375" customWidth="1"/>
    <col min="7170" max="7170" width="29.85546875" customWidth="1"/>
    <col min="7171" max="7171" width="16.7109375" customWidth="1"/>
    <col min="7172" max="7173" width="6.5703125" customWidth="1"/>
    <col min="7174" max="7174" width="17.140625" customWidth="1"/>
    <col min="7175" max="7175" width="0" hidden="1" customWidth="1"/>
    <col min="7176" max="7176" width="47" customWidth="1"/>
    <col min="7177" max="7179" width="0" hidden="1" customWidth="1"/>
    <col min="7180" max="7180" width="25.85546875" customWidth="1"/>
    <col min="7181" max="7194" width="8" customWidth="1"/>
    <col min="7425" max="7425" width="4.7109375" customWidth="1"/>
    <col min="7426" max="7426" width="29.85546875" customWidth="1"/>
    <col min="7427" max="7427" width="16.7109375" customWidth="1"/>
    <col min="7428" max="7429" width="6.5703125" customWidth="1"/>
    <col min="7430" max="7430" width="17.140625" customWidth="1"/>
    <col min="7431" max="7431" width="0" hidden="1" customWidth="1"/>
    <col min="7432" max="7432" width="47" customWidth="1"/>
    <col min="7433" max="7435" width="0" hidden="1" customWidth="1"/>
    <col min="7436" max="7436" width="25.85546875" customWidth="1"/>
    <col min="7437" max="7450" width="8" customWidth="1"/>
    <col min="7681" max="7681" width="4.7109375" customWidth="1"/>
    <col min="7682" max="7682" width="29.85546875" customWidth="1"/>
    <col min="7683" max="7683" width="16.7109375" customWidth="1"/>
    <col min="7684" max="7685" width="6.5703125" customWidth="1"/>
    <col min="7686" max="7686" width="17.140625" customWidth="1"/>
    <col min="7687" max="7687" width="0" hidden="1" customWidth="1"/>
    <col min="7688" max="7688" width="47" customWidth="1"/>
    <col min="7689" max="7691" width="0" hidden="1" customWidth="1"/>
    <col min="7692" max="7692" width="25.85546875" customWidth="1"/>
    <col min="7693" max="7706" width="8" customWidth="1"/>
    <col min="7937" max="7937" width="4.7109375" customWidth="1"/>
    <col min="7938" max="7938" width="29.85546875" customWidth="1"/>
    <col min="7939" max="7939" width="16.7109375" customWidth="1"/>
    <col min="7940" max="7941" width="6.5703125" customWidth="1"/>
    <col min="7942" max="7942" width="17.140625" customWidth="1"/>
    <col min="7943" max="7943" width="0" hidden="1" customWidth="1"/>
    <col min="7944" max="7944" width="47" customWidth="1"/>
    <col min="7945" max="7947" width="0" hidden="1" customWidth="1"/>
    <col min="7948" max="7948" width="25.85546875" customWidth="1"/>
    <col min="7949" max="7962" width="8" customWidth="1"/>
    <col min="8193" max="8193" width="4.7109375" customWidth="1"/>
    <col min="8194" max="8194" width="29.85546875" customWidth="1"/>
    <col min="8195" max="8195" width="16.7109375" customWidth="1"/>
    <col min="8196" max="8197" width="6.5703125" customWidth="1"/>
    <col min="8198" max="8198" width="17.140625" customWidth="1"/>
    <col min="8199" max="8199" width="0" hidden="1" customWidth="1"/>
    <col min="8200" max="8200" width="47" customWidth="1"/>
    <col min="8201" max="8203" width="0" hidden="1" customWidth="1"/>
    <col min="8204" max="8204" width="25.85546875" customWidth="1"/>
    <col min="8205" max="8218" width="8" customWidth="1"/>
    <col min="8449" max="8449" width="4.7109375" customWidth="1"/>
    <col min="8450" max="8450" width="29.85546875" customWidth="1"/>
    <col min="8451" max="8451" width="16.7109375" customWidth="1"/>
    <col min="8452" max="8453" width="6.5703125" customWidth="1"/>
    <col min="8454" max="8454" width="17.140625" customWidth="1"/>
    <col min="8455" max="8455" width="0" hidden="1" customWidth="1"/>
    <col min="8456" max="8456" width="47" customWidth="1"/>
    <col min="8457" max="8459" width="0" hidden="1" customWidth="1"/>
    <col min="8460" max="8460" width="25.85546875" customWidth="1"/>
    <col min="8461" max="8474" width="8" customWidth="1"/>
    <col min="8705" max="8705" width="4.7109375" customWidth="1"/>
    <col min="8706" max="8706" width="29.85546875" customWidth="1"/>
    <col min="8707" max="8707" width="16.7109375" customWidth="1"/>
    <col min="8708" max="8709" width="6.5703125" customWidth="1"/>
    <col min="8710" max="8710" width="17.140625" customWidth="1"/>
    <col min="8711" max="8711" width="0" hidden="1" customWidth="1"/>
    <col min="8712" max="8712" width="47" customWidth="1"/>
    <col min="8713" max="8715" width="0" hidden="1" customWidth="1"/>
    <col min="8716" max="8716" width="25.85546875" customWidth="1"/>
    <col min="8717" max="8730" width="8" customWidth="1"/>
    <col min="8961" max="8961" width="4.7109375" customWidth="1"/>
    <col min="8962" max="8962" width="29.85546875" customWidth="1"/>
    <col min="8963" max="8963" width="16.7109375" customWidth="1"/>
    <col min="8964" max="8965" width="6.5703125" customWidth="1"/>
    <col min="8966" max="8966" width="17.140625" customWidth="1"/>
    <col min="8967" max="8967" width="0" hidden="1" customWidth="1"/>
    <col min="8968" max="8968" width="47" customWidth="1"/>
    <col min="8969" max="8971" width="0" hidden="1" customWidth="1"/>
    <col min="8972" max="8972" width="25.85546875" customWidth="1"/>
    <col min="8973" max="8986" width="8" customWidth="1"/>
    <col min="9217" max="9217" width="4.7109375" customWidth="1"/>
    <col min="9218" max="9218" width="29.85546875" customWidth="1"/>
    <col min="9219" max="9219" width="16.7109375" customWidth="1"/>
    <col min="9220" max="9221" width="6.5703125" customWidth="1"/>
    <col min="9222" max="9222" width="17.140625" customWidth="1"/>
    <col min="9223" max="9223" width="0" hidden="1" customWidth="1"/>
    <col min="9224" max="9224" width="47" customWidth="1"/>
    <col min="9225" max="9227" width="0" hidden="1" customWidth="1"/>
    <col min="9228" max="9228" width="25.85546875" customWidth="1"/>
    <col min="9229" max="9242" width="8" customWidth="1"/>
    <col min="9473" max="9473" width="4.7109375" customWidth="1"/>
    <col min="9474" max="9474" width="29.85546875" customWidth="1"/>
    <col min="9475" max="9475" width="16.7109375" customWidth="1"/>
    <col min="9476" max="9477" width="6.5703125" customWidth="1"/>
    <col min="9478" max="9478" width="17.140625" customWidth="1"/>
    <col min="9479" max="9479" width="0" hidden="1" customWidth="1"/>
    <col min="9480" max="9480" width="47" customWidth="1"/>
    <col min="9481" max="9483" width="0" hidden="1" customWidth="1"/>
    <col min="9484" max="9484" width="25.85546875" customWidth="1"/>
    <col min="9485" max="9498" width="8" customWidth="1"/>
    <col min="9729" max="9729" width="4.7109375" customWidth="1"/>
    <col min="9730" max="9730" width="29.85546875" customWidth="1"/>
    <col min="9731" max="9731" width="16.7109375" customWidth="1"/>
    <col min="9732" max="9733" width="6.5703125" customWidth="1"/>
    <col min="9734" max="9734" width="17.140625" customWidth="1"/>
    <col min="9735" max="9735" width="0" hidden="1" customWidth="1"/>
    <col min="9736" max="9736" width="47" customWidth="1"/>
    <col min="9737" max="9739" width="0" hidden="1" customWidth="1"/>
    <col min="9740" max="9740" width="25.85546875" customWidth="1"/>
    <col min="9741" max="9754" width="8" customWidth="1"/>
    <col min="9985" max="9985" width="4.7109375" customWidth="1"/>
    <col min="9986" max="9986" width="29.85546875" customWidth="1"/>
    <col min="9987" max="9987" width="16.7109375" customWidth="1"/>
    <col min="9988" max="9989" width="6.5703125" customWidth="1"/>
    <col min="9990" max="9990" width="17.140625" customWidth="1"/>
    <col min="9991" max="9991" width="0" hidden="1" customWidth="1"/>
    <col min="9992" max="9992" width="47" customWidth="1"/>
    <col min="9993" max="9995" width="0" hidden="1" customWidth="1"/>
    <col min="9996" max="9996" width="25.85546875" customWidth="1"/>
    <col min="9997" max="10010" width="8" customWidth="1"/>
    <col min="10241" max="10241" width="4.7109375" customWidth="1"/>
    <col min="10242" max="10242" width="29.85546875" customWidth="1"/>
    <col min="10243" max="10243" width="16.7109375" customWidth="1"/>
    <col min="10244" max="10245" width="6.5703125" customWidth="1"/>
    <col min="10246" max="10246" width="17.140625" customWidth="1"/>
    <col min="10247" max="10247" width="0" hidden="1" customWidth="1"/>
    <col min="10248" max="10248" width="47" customWidth="1"/>
    <col min="10249" max="10251" width="0" hidden="1" customWidth="1"/>
    <col min="10252" max="10252" width="25.85546875" customWidth="1"/>
    <col min="10253" max="10266" width="8" customWidth="1"/>
    <col min="10497" max="10497" width="4.7109375" customWidth="1"/>
    <col min="10498" max="10498" width="29.85546875" customWidth="1"/>
    <col min="10499" max="10499" width="16.7109375" customWidth="1"/>
    <col min="10500" max="10501" width="6.5703125" customWidth="1"/>
    <col min="10502" max="10502" width="17.140625" customWidth="1"/>
    <col min="10503" max="10503" width="0" hidden="1" customWidth="1"/>
    <col min="10504" max="10504" width="47" customWidth="1"/>
    <col min="10505" max="10507" width="0" hidden="1" customWidth="1"/>
    <col min="10508" max="10508" width="25.85546875" customWidth="1"/>
    <col min="10509" max="10522" width="8" customWidth="1"/>
    <col min="10753" max="10753" width="4.7109375" customWidth="1"/>
    <col min="10754" max="10754" width="29.85546875" customWidth="1"/>
    <col min="10755" max="10755" width="16.7109375" customWidth="1"/>
    <col min="10756" max="10757" width="6.5703125" customWidth="1"/>
    <col min="10758" max="10758" width="17.140625" customWidth="1"/>
    <col min="10759" max="10759" width="0" hidden="1" customWidth="1"/>
    <col min="10760" max="10760" width="47" customWidth="1"/>
    <col min="10761" max="10763" width="0" hidden="1" customWidth="1"/>
    <col min="10764" max="10764" width="25.85546875" customWidth="1"/>
    <col min="10765" max="10778" width="8" customWidth="1"/>
    <col min="11009" max="11009" width="4.7109375" customWidth="1"/>
    <col min="11010" max="11010" width="29.85546875" customWidth="1"/>
    <col min="11011" max="11011" width="16.7109375" customWidth="1"/>
    <col min="11012" max="11013" width="6.5703125" customWidth="1"/>
    <col min="11014" max="11014" width="17.140625" customWidth="1"/>
    <col min="11015" max="11015" width="0" hidden="1" customWidth="1"/>
    <col min="11016" max="11016" width="47" customWidth="1"/>
    <col min="11017" max="11019" width="0" hidden="1" customWidth="1"/>
    <col min="11020" max="11020" width="25.85546875" customWidth="1"/>
    <col min="11021" max="11034" width="8" customWidth="1"/>
    <col min="11265" max="11265" width="4.7109375" customWidth="1"/>
    <col min="11266" max="11266" width="29.85546875" customWidth="1"/>
    <col min="11267" max="11267" width="16.7109375" customWidth="1"/>
    <col min="11268" max="11269" width="6.5703125" customWidth="1"/>
    <col min="11270" max="11270" width="17.140625" customWidth="1"/>
    <col min="11271" max="11271" width="0" hidden="1" customWidth="1"/>
    <col min="11272" max="11272" width="47" customWidth="1"/>
    <col min="11273" max="11275" width="0" hidden="1" customWidth="1"/>
    <col min="11276" max="11276" width="25.85546875" customWidth="1"/>
    <col min="11277" max="11290" width="8" customWidth="1"/>
    <col min="11521" max="11521" width="4.7109375" customWidth="1"/>
    <col min="11522" max="11522" width="29.85546875" customWidth="1"/>
    <col min="11523" max="11523" width="16.7109375" customWidth="1"/>
    <col min="11524" max="11525" width="6.5703125" customWidth="1"/>
    <col min="11526" max="11526" width="17.140625" customWidth="1"/>
    <col min="11527" max="11527" width="0" hidden="1" customWidth="1"/>
    <col min="11528" max="11528" width="47" customWidth="1"/>
    <col min="11529" max="11531" width="0" hidden="1" customWidth="1"/>
    <col min="11532" max="11532" width="25.85546875" customWidth="1"/>
    <col min="11533" max="11546" width="8" customWidth="1"/>
    <col min="11777" max="11777" width="4.7109375" customWidth="1"/>
    <col min="11778" max="11778" width="29.85546875" customWidth="1"/>
    <col min="11779" max="11779" width="16.7109375" customWidth="1"/>
    <col min="11780" max="11781" width="6.5703125" customWidth="1"/>
    <col min="11782" max="11782" width="17.140625" customWidth="1"/>
    <col min="11783" max="11783" width="0" hidden="1" customWidth="1"/>
    <col min="11784" max="11784" width="47" customWidth="1"/>
    <col min="11785" max="11787" width="0" hidden="1" customWidth="1"/>
    <col min="11788" max="11788" width="25.85546875" customWidth="1"/>
    <col min="11789" max="11802" width="8" customWidth="1"/>
    <col min="12033" max="12033" width="4.7109375" customWidth="1"/>
    <col min="12034" max="12034" width="29.85546875" customWidth="1"/>
    <col min="12035" max="12035" width="16.7109375" customWidth="1"/>
    <col min="12036" max="12037" width="6.5703125" customWidth="1"/>
    <col min="12038" max="12038" width="17.140625" customWidth="1"/>
    <col min="12039" max="12039" width="0" hidden="1" customWidth="1"/>
    <col min="12040" max="12040" width="47" customWidth="1"/>
    <col min="12041" max="12043" width="0" hidden="1" customWidth="1"/>
    <col min="12044" max="12044" width="25.85546875" customWidth="1"/>
    <col min="12045" max="12058" width="8" customWidth="1"/>
    <col min="12289" max="12289" width="4.7109375" customWidth="1"/>
    <col min="12290" max="12290" width="29.85546875" customWidth="1"/>
    <col min="12291" max="12291" width="16.7109375" customWidth="1"/>
    <col min="12292" max="12293" width="6.5703125" customWidth="1"/>
    <col min="12294" max="12294" width="17.140625" customWidth="1"/>
    <col min="12295" max="12295" width="0" hidden="1" customWidth="1"/>
    <col min="12296" max="12296" width="47" customWidth="1"/>
    <col min="12297" max="12299" width="0" hidden="1" customWidth="1"/>
    <col min="12300" max="12300" width="25.85546875" customWidth="1"/>
    <col min="12301" max="12314" width="8" customWidth="1"/>
    <col min="12545" max="12545" width="4.7109375" customWidth="1"/>
    <col min="12546" max="12546" width="29.85546875" customWidth="1"/>
    <col min="12547" max="12547" width="16.7109375" customWidth="1"/>
    <col min="12548" max="12549" width="6.5703125" customWidth="1"/>
    <col min="12550" max="12550" width="17.140625" customWidth="1"/>
    <col min="12551" max="12551" width="0" hidden="1" customWidth="1"/>
    <col min="12552" max="12552" width="47" customWidth="1"/>
    <col min="12553" max="12555" width="0" hidden="1" customWidth="1"/>
    <col min="12556" max="12556" width="25.85546875" customWidth="1"/>
    <col min="12557" max="12570" width="8" customWidth="1"/>
    <col min="12801" max="12801" width="4.7109375" customWidth="1"/>
    <col min="12802" max="12802" width="29.85546875" customWidth="1"/>
    <col min="12803" max="12803" width="16.7109375" customWidth="1"/>
    <col min="12804" max="12805" width="6.5703125" customWidth="1"/>
    <col min="12806" max="12806" width="17.140625" customWidth="1"/>
    <col min="12807" max="12807" width="0" hidden="1" customWidth="1"/>
    <col min="12808" max="12808" width="47" customWidth="1"/>
    <col min="12809" max="12811" width="0" hidden="1" customWidth="1"/>
    <col min="12812" max="12812" width="25.85546875" customWidth="1"/>
    <col min="12813" max="12826" width="8" customWidth="1"/>
    <col min="13057" max="13057" width="4.7109375" customWidth="1"/>
    <col min="13058" max="13058" width="29.85546875" customWidth="1"/>
    <col min="13059" max="13059" width="16.7109375" customWidth="1"/>
    <col min="13060" max="13061" width="6.5703125" customWidth="1"/>
    <col min="13062" max="13062" width="17.140625" customWidth="1"/>
    <col min="13063" max="13063" width="0" hidden="1" customWidth="1"/>
    <col min="13064" max="13064" width="47" customWidth="1"/>
    <col min="13065" max="13067" width="0" hidden="1" customWidth="1"/>
    <col min="13068" max="13068" width="25.85546875" customWidth="1"/>
    <col min="13069" max="13082" width="8" customWidth="1"/>
    <col min="13313" max="13313" width="4.7109375" customWidth="1"/>
    <col min="13314" max="13314" width="29.85546875" customWidth="1"/>
    <col min="13315" max="13315" width="16.7109375" customWidth="1"/>
    <col min="13316" max="13317" width="6.5703125" customWidth="1"/>
    <col min="13318" max="13318" width="17.140625" customWidth="1"/>
    <col min="13319" max="13319" width="0" hidden="1" customWidth="1"/>
    <col min="13320" max="13320" width="47" customWidth="1"/>
    <col min="13321" max="13323" width="0" hidden="1" customWidth="1"/>
    <col min="13324" max="13324" width="25.85546875" customWidth="1"/>
    <col min="13325" max="13338" width="8" customWidth="1"/>
    <col min="13569" max="13569" width="4.7109375" customWidth="1"/>
    <col min="13570" max="13570" width="29.85546875" customWidth="1"/>
    <col min="13571" max="13571" width="16.7109375" customWidth="1"/>
    <col min="13572" max="13573" width="6.5703125" customWidth="1"/>
    <col min="13574" max="13574" width="17.140625" customWidth="1"/>
    <col min="13575" max="13575" width="0" hidden="1" customWidth="1"/>
    <col min="13576" max="13576" width="47" customWidth="1"/>
    <col min="13577" max="13579" width="0" hidden="1" customWidth="1"/>
    <col min="13580" max="13580" width="25.85546875" customWidth="1"/>
    <col min="13581" max="13594" width="8" customWidth="1"/>
    <col min="13825" max="13825" width="4.7109375" customWidth="1"/>
    <col min="13826" max="13826" width="29.85546875" customWidth="1"/>
    <col min="13827" max="13827" width="16.7109375" customWidth="1"/>
    <col min="13828" max="13829" width="6.5703125" customWidth="1"/>
    <col min="13830" max="13830" width="17.140625" customWidth="1"/>
    <col min="13831" max="13831" width="0" hidden="1" customWidth="1"/>
    <col min="13832" max="13832" width="47" customWidth="1"/>
    <col min="13833" max="13835" width="0" hidden="1" customWidth="1"/>
    <col min="13836" max="13836" width="25.85546875" customWidth="1"/>
    <col min="13837" max="13850" width="8" customWidth="1"/>
    <col min="14081" max="14081" width="4.7109375" customWidth="1"/>
    <col min="14082" max="14082" width="29.85546875" customWidth="1"/>
    <col min="14083" max="14083" width="16.7109375" customWidth="1"/>
    <col min="14084" max="14085" width="6.5703125" customWidth="1"/>
    <col min="14086" max="14086" width="17.140625" customWidth="1"/>
    <col min="14087" max="14087" width="0" hidden="1" customWidth="1"/>
    <col min="14088" max="14088" width="47" customWidth="1"/>
    <col min="14089" max="14091" width="0" hidden="1" customWidth="1"/>
    <col min="14092" max="14092" width="25.85546875" customWidth="1"/>
    <col min="14093" max="14106" width="8" customWidth="1"/>
    <col min="14337" max="14337" width="4.7109375" customWidth="1"/>
    <col min="14338" max="14338" width="29.85546875" customWidth="1"/>
    <col min="14339" max="14339" width="16.7109375" customWidth="1"/>
    <col min="14340" max="14341" width="6.5703125" customWidth="1"/>
    <col min="14342" max="14342" width="17.140625" customWidth="1"/>
    <col min="14343" max="14343" width="0" hidden="1" customWidth="1"/>
    <col min="14344" max="14344" width="47" customWidth="1"/>
    <col min="14345" max="14347" width="0" hidden="1" customWidth="1"/>
    <col min="14348" max="14348" width="25.85546875" customWidth="1"/>
    <col min="14349" max="14362" width="8" customWidth="1"/>
    <col min="14593" max="14593" width="4.7109375" customWidth="1"/>
    <col min="14594" max="14594" width="29.85546875" customWidth="1"/>
    <col min="14595" max="14595" width="16.7109375" customWidth="1"/>
    <col min="14596" max="14597" width="6.5703125" customWidth="1"/>
    <col min="14598" max="14598" width="17.140625" customWidth="1"/>
    <col min="14599" max="14599" width="0" hidden="1" customWidth="1"/>
    <col min="14600" max="14600" width="47" customWidth="1"/>
    <col min="14601" max="14603" width="0" hidden="1" customWidth="1"/>
    <col min="14604" max="14604" width="25.85546875" customWidth="1"/>
    <col min="14605" max="14618" width="8" customWidth="1"/>
    <col min="14849" max="14849" width="4.7109375" customWidth="1"/>
    <col min="14850" max="14850" width="29.85546875" customWidth="1"/>
    <col min="14851" max="14851" width="16.7109375" customWidth="1"/>
    <col min="14852" max="14853" width="6.5703125" customWidth="1"/>
    <col min="14854" max="14854" width="17.140625" customWidth="1"/>
    <col min="14855" max="14855" width="0" hidden="1" customWidth="1"/>
    <col min="14856" max="14856" width="47" customWidth="1"/>
    <col min="14857" max="14859" width="0" hidden="1" customWidth="1"/>
    <col min="14860" max="14860" width="25.85546875" customWidth="1"/>
    <col min="14861" max="14874" width="8" customWidth="1"/>
    <col min="15105" max="15105" width="4.7109375" customWidth="1"/>
    <col min="15106" max="15106" width="29.85546875" customWidth="1"/>
    <col min="15107" max="15107" width="16.7109375" customWidth="1"/>
    <col min="15108" max="15109" width="6.5703125" customWidth="1"/>
    <col min="15110" max="15110" width="17.140625" customWidth="1"/>
    <col min="15111" max="15111" width="0" hidden="1" customWidth="1"/>
    <col min="15112" max="15112" width="47" customWidth="1"/>
    <col min="15113" max="15115" width="0" hidden="1" customWidth="1"/>
    <col min="15116" max="15116" width="25.85546875" customWidth="1"/>
    <col min="15117" max="15130" width="8" customWidth="1"/>
    <col min="15361" max="15361" width="4.7109375" customWidth="1"/>
    <col min="15362" max="15362" width="29.85546875" customWidth="1"/>
    <col min="15363" max="15363" width="16.7109375" customWidth="1"/>
    <col min="15364" max="15365" width="6.5703125" customWidth="1"/>
    <col min="15366" max="15366" width="17.140625" customWidth="1"/>
    <col min="15367" max="15367" width="0" hidden="1" customWidth="1"/>
    <col min="15368" max="15368" width="47" customWidth="1"/>
    <col min="15369" max="15371" width="0" hidden="1" customWidth="1"/>
    <col min="15372" max="15372" width="25.85546875" customWidth="1"/>
    <col min="15373" max="15386" width="8" customWidth="1"/>
    <col min="15617" max="15617" width="4.7109375" customWidth="1"/>
    <col min="15618" max="15618" width="29.85546875" customWidth="1"/>
    <col min="15619" max="15619" width="16.7109375" customWidth="1"/>
    <col min="15620" max="15621" width="6.5703125" customWidth="1"/>
    <col min="15622" max="15622" width="17.140625" customWidth="1"/>
    <col min="15623" max="15623" width="0" hidden="1" customWidth="1"/>
    <col min="15624" max="15624" width="47" customWidth="1"/>
    <col min="15625" max="15627" width="0" hidden="1" customWidth="1"/>
    <col min="15628" max="15628" width="25.85546875" customWidth="1"/>
    <col min="15629" max="15642" width="8" customWidth="1"/>
    <col min="15873" max="15873" width="4.7109375" customWidth="1"/>
    <col min="15874" max="15874" width="29.85546875" customWidth="1"/>
    <col min="15875" max="15875" width="16.7109375" customWidth="1"/>
    <col min="15876" max="15877" width="6.5703125" customWidth="1"/>
    <col min="15878" max="15878" width="17.140625" customWidth="1"/>
    <col min="15879" max="15879" width="0" hidden="1" customWidth="1"/>
    <col min="15880" max="15880" width="47" customWidth="1"/>
    <col min="15881" max="15883" width="0" hidden="1" customWidth="1"/>
    <col min="15884" max="15884" width="25.85546875" customWidth="1"/>
    <col min="15885" max="15898" width="8" customWidth="1"/>
    <col min="16129" max="16129" width="4.7109375" customWidth="1"/>
    <col min="16130" max="16130" width="29.85546875" customWidth="1"/>
    <col min="16131" max="16131" width="16.7109375" customWidth="1"/>
    <col min="16132" max="16133" width="6.5703125" customWidth="1"/>
    <col min="16134" max="16134" width="17.140625" customWidth="1"/>
    <col min="16135" max="16135" width="0" hidden="1" customWidth="1"/>
    <col min="16136" max="16136" width="47" customWidth="1"/>
    <col min="16137" max="16139" width="0" hidden="1" customWidth="1"/>
    <col min="16140" max="16140" width="25.85546875" customWidth="1"/>
    <col min="16141" max="16154" width="8" customWidth="1"/>
  </cols>
  <sheetData>
    <row r="1" spans="1:26" ht="12.75" customHeight="1" x14ac:dyDescent="0.2">
      <c r="A1" s="1"/>
      <c r="B1" s="1"/>
      <c r="C1" s="1"/>
      <c r="D1" s="1"/>
      <c r="E1" s="1"/>
      <c r="F1" s="1"/>
      <c r="G1" s="1"/>
      <c r="H1" s="2" t="s">
        <v>13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customHeight="1" x14ac:dyDescent="0.2">
      <c r="A2" s="41" t="s">
        <v>14</v>
      </c>
      <c r="B2" s="42"/>
      <c r="C2" s="42"/>
      <c r="D2" s="42"/>
      <c r="E2" s="42"/>
      <c r="F2" s="42"/>
      <c r="G2" s="42"/>
      <c r="H2" s="42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2.75" customHeight="1" x14ac:dyDescent="0.2">
      <c r="A3" s="41" t="s">
        <v>15</v>
      </c>
      <c r="B3" s="42"/>
      <c r="C3" s="42"/>
      <c r="D3" s="42"/>
      <c r="E3" s="42"/>
      <c r="F3" s="42"/>
      <c r="G3" s="42"/>
      <c r="H3" s="42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2.75" customHeight="1" x14ac:dyDescent="0.2">
      <c r="A4" s="41" t="s">
        <v>16</v>
      </c>
      <c r="B4" s="42"/>
      <c r="C4" s="42"/>
      <c r="D4" s="42"/>
      <c r="E4" s="42"/>
      <c r="F4" s="42"/>
      <c r="G4" s="42"/>
      <c r="H4" s="42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 x14ac:dyDescent="0.2">
      <c r="A5" s="41" t="s">
        <v>17</v>
      </c>
      <c r="B5" s="42"/>
      <c r="C5" s="42"/>
      <c r="D5" s="42"/>
      <c r="E5" s="42"/>
      <c r="F5" s="42"/>
      <c r="G5" s="42"/>
      <c r="H5" s="42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 x14ac:dyDescent="0.2">
      <c r="A6" s="43"/>
      <c r="B6" s="42"/>
      <c r="C6" s="42"/>
      <c r="D6" s="3"/>
      <c r="E6" s="3"/>
      <c r="F6" s="3"/>
      <c r="G6" s="3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 x14ac:dyDescent="0.2">
      <c r="A7" s="34"/>
      <c r="B7" s="37" t="s">
        <v>18</v>
      </c>
      <c r="C7" s="38" t="s">
        <v>32</v>
      </c>
      <c r="D7" s="40" t="s">
        <v>0</v>
      </c>
      <c r="E7" s="40" t="s">
        <v>1</v>
      </c>
      <c r="F7" s="38" t="s">
        <v>33</v>
      </c>
      <c r="G7" s="45" t="s">
        <v>27</v>
      </c>
      <c r="H7" s="46" t="s">
        <v>19</v>
      </c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2.75" customHeight="1" x14ac:dyDescent="0.2">
      <c r="A8" s="35"/>
      <c r="B8" s="35"/>
      <c r="C8" s="39"/>
      <c r="D8" s="35"/>
      <c r="E8" s="35"/>
      <c r="F8" s="39"/>
      <c r="G8" s="35"/>
      <c r="H8" s="35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94.5" customHeight="1" x14ac:dyDescent="0.2">
      <c r="A9" s="36"/>
      <c r="B9" s="36"/>
      <c r="C9" s="39"/>
      <c r="D9" s="36"/>
      <c r="E9" s="36"/>
      <c r="F9" s="39"/>
      <c r="G9" s="36"/>
      <c r="H9" s="36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2.75" customHeight="1" x14ac:dyDescent="0.2">
      <c r="A10" s="4">
        <v>1</v>
      </c>
      <c r="B10" s="4">
        <v>2</v>
      </c>
      <c r="C10" s="4">
        <v>3</v>
      </c>
      <c r="D10" s="4">
        <v>4</v>
      </c>
      <c r="E10" s="4">
        <v>5</v>
      </c>
      <c r="F10" s="4">
        <v>6</v>
      </c>
      <c r="G10" s="4">
        <v>7</v>
      </c>
      <c r="H10" s="5">
        <v>7</v>
      </c>
      <c r="I10" s="1" t="s">
        <v>26</v>
      </c>
      <c r="J10" s="1" t="s">
        <v>25</v>
      </c>
      <c r="K10" s="1" t="s">
        <v>28</v>
      </c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7" customHeight="1" x14ac:dyDescent="0.2">
      <c r="A11" s="7">
        <v>8</v>
      </c>
      <c r="B11" s="25" t="s">
        <v>21</v>
      </c>
      <c r="C11" s="8">
        <v>49.08</v>
      </c>
      <c r="D11" s="9"/>
      <c r="E11" s="6">
        <v>0.04</v>
      </c>
      <c r="F11" s="6">
        <f t="shared" ref="F11:F40" si="0">+C11+D11-E11</f>
        <v>49.04</v>
      </c>
      <c r="G11" s="10"/>
      <c r="H11" s="44" t="s">
        <v>34</v>
      </c>
      <c r="I11" s="1">
        <v>-0.7</v>
      </c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2.75" customHeight="1" x14ac:dyDescent="0.2">
      <c r="A12" s="7"/>
      <c r="B12" s="26" t="s">
        <v>29</v>
      </c>
      <c r="C12" s="8">
        <v>4.99</v>
      </c>
      <c r="D12" s="9"/>
      <c r="E12" s="6">
        <v>0.04</v>
      </c>
      <c r="F12" s="6">
        <f t="shared" si="0"/>
        <v>4.95</v>
      </c>
      <c r="G12" s="10"/>
      <c r="H12" s="44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1.75" customHeight="1" x14ac:dyDescent="0.2">
      <c r="A13" s="7">
        <v>9</v>
      </c>
      <c r="B13" s="27" t="s">
        <v>22</v>
      </c>
      <c r="C13" s="8">
        <v>82.61</v>
      </c>
      <c r="D13" s="9"/>
      <c r="E13" s="6">
        <v>3.19</v>
      </c>
      <c r="F13" s="6">
        <f t="shared" si="0"/>
        <v>79.42</v>
      </c>
      <c r="G13" s="11"/>
      <c r="H13" s="44" t="s">
        <v>36</v>
      </c>
      <c r="I13" s="1">
        <v>-0.5</v>
      </c>
      <c r="J13" s="1">
        <v>-5.2</v>
      </c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.75" customHeight="1" x14ac:dyDescent="0.2">
      <c r="A14" s="7"/>
      <c r="B14" s="26" t="s">
        <v>29</v>
      </c>
      <c r="C14" s="8">
        <v>45.36</v>
      </c>
      <c r="D14" s="9"/>
      <c r="E14" s="6">
        <v>3.19</v>
      </c>
      <c r="F14" s="12">
        <f>+C14+D14-E14</f>
        <v>42.17</v>
      </c>
      <c r="G14" s="11"/>
      <c r="H14" s="44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8" customHeight="1" x14ac:dyDescent="0.2">
      <c r="A15" s="7">
        <v>10</v>
      </c>
      <c r="B15" s="27" t="s">
        <v>4</v>
      </c>
      <c r="C15" s="8">
        <v>76.52</v>
      </c>
      <c r="D15" s="9"/>
      <c r="E15" s="9">
        <v>1.45</v>
      </c>
      <c r="F15" s="6">
        <f t="shared" si="0"/>
        <v>75.069999999999993</v>
      </c>
      <c r="G15" s="10"/>
      <c r="H15" s="44" t="s">
        <v>37</v>
      </c>
      <c r="I15" s="1"/>
      <c r="J15" s="1">
        <v>-4.0999999999999996</v>
      </c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8" customHeight="1" x14ac:dyDescent="0.2">
      <c r="A16" s="7"/>
      <c r="B16" s="26" t="s">
        <v>29</v>
      </c>
      <c r="C16" s="8">
        <v>46.07</v>
      </c>
      <c r="D16" s="9"/>
      <c r="E16" s="9">
        <v>1.45</v>
      </c>
      <c r="F16" s="6">
        <f t="shared" si="0"/>
        <v>44.62</v>
      </c>
      <c r="G16" s="10"/>
      <c r="H16" s="44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30" customHeight="1" x14ac:dyDescent="0.2">
      <c r="A17" s="7">
        <v>11</v>
      </c>
      <c r="B17" s="27" t="s">
        <v>9</v>
      </c>
      <c r="C17" s="8">
        <v>138.11000000000001</v>
      </c>
      <c r="D17" s="9">
        <v>0.15</v>
      </c>
      <c r="E17" s="6">
        <v>2.61</v>
      </c>
      <c r="F17" s="6">
        <f t="shared" si="0"/>
        <v>135.65</v>
      </c>
      <c r="G17" s="11"/>
      <c r="H17" s="44" t="s">
        <v>38</v>
      </c>
      <c r="I17" s="1">
        <v>-0.6</v>
      </c>
      <c r="J17" s="1">
        <v>-2.2999999999999998</v>
      </c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30" customHeight="1" x14ac:dyDescent="0.2">
      <c r="A18" s="7"/>
      <c r="B18" s="26" t="s">
        <v>29</v>
      </c>
      <c r="C18" s="8">
        <v>39.32</v>
      </c>
      <c r="D18" s="9">
        <v>0.15</v>
      </c>
      <c r="E18" s="6"/>
      <c r="F18" s="6">
        <f t="shared" si="0"/>
        <v>39.47</v>
      </c>
      <c r="G18" s="11"/>
      <c r="H18" s="44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4.25" customHeight="1" x14ac:dyDescent="0.2">
      <c r="A19" s="7">
        <v>12</v>
      </c>
      <c r="B19" s="25" t="s">
        <v>10</v>
      </c>
      <c r="C19" s="8">
        <v>59.87</v>
      </c>
      <c r="D19" s="9">
        <v>1.97</v>
      </c>
      <c r="E19" s="9"/>
      <c r="F19" s="6">
        <f t="shared" si="0"/>
        <v>61.839999999999996</v>
      </c>
      <c r="G19" s="11"/>
      <c r="H19" s="44" t="s">
        <v>39</v>
      </c>
      <c r="I19" s="1">
        <v>-25.2</v>
      </c>
      <c r="J19" s="1">
        <v>-2.8</v>
      </c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 x14ac:dyDescent="0.2">
      <c r="A20" s="7"/>
      <c r="B20" s="26" t="s">
        <v>29</v>
      </c>
      <c r="C20" s="8">
        <v>24.91</v>
      </c>
      <c r="D20" s="9">
        <v>1.97</v>
      </c>
      <c r="E20" s="9"/>
      <c r="F20" s="6">
        <f t="shared" si="0"/>
        <v>26.88</v>
      </c>
      <c r="G20" s="11"/>
      <c r="H20" s="44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5.5" customHeight="1" x14ac:dyDescent="0.2">
      <c r="A21" s="7">
        <v>13</v>
      </c>
      <c r="B21" s="25" t="s">
        <v>3</v>
      </c>
      <c r="C21" s="8">
        <v>101.53</v>
      </c>
      <c r="D21" s="9"/>
      <c r="E21" s="8">
        <v>1.94</v>
      </c>
      <c r="F21" s="6">
        <f t="shared" si="0"/>
        <v>99.59</v>
      </c>
      <c r="G21" s="10"/>
      <c r="H21" s="44" t="s">
        <v>40</v>
      </c>
      <c r="I21" s="1"/>
      <c r="J21" s="1">
        <v>-1</v>
      </c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2.75" customHeight="1" x14ac:dyDescent="0.2">
      <c r="A22" s="7"/>
      <c r="B22" s="26" t="s">
        <v>29</v>
      </c>
      <c r="C22" s="8">
        <v>25.36</v>
      </c>
      <c r="D22" s="9"/>
      <c r="E22" s="8">
        <v>1.94</v>
      </c>
      <c r="F22" s="6">
        <f t="shared" si="0"/>
        <v>23.419999999999998</v>
      </c>
      <c r="G22" s="10"/>
      <c r="H22" s="44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2.75" customHeight="1" x14ac:dyDescent="0.2">
      <c r="A23" s="7">
        <v>14</v>
      </c>
      <c r="B23" s="27" t="s">
        <v>11</v>
      </c>
      <c r="C23" s="8">
        <v>76.98</v>
      </c>
      <c r="D23" s="9">
        <v>0.5</v>
      </c>
      <c r="E23" s="9">
        <v>2.0699999999999998</v>
      </c>
      <c r="F23" s="6">
        <f t="shared" si="0"/>
        <v>75.410000000000011</v>
      </c>
      <c r="G23" s="11"/>
      <c r="H23" s="44" t="s">
        <v>35</v>
      </c>
      <c r="I23" s="1">
        <v>1.2</v>
      </c>
      <c r="J23" s="1">
        <v>-0.9</v>
      </c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30" customHeight="1" x14ac:dyDescent="0.2">
      <c r="A24" s="7"/>
      <c r="B24" s="26" t="s">
        <v>29</v>
      </c>
      <c r="C24" s="8">
        <v>27.61</v>
      </c>
      <c r="D24" s="9"/>
      <c r="E24" s="9">
        <v>2.0699999999999998</v>
      </c>
      <c r="F24" s="6">
        <f t="shared" si="0"/>
        <v>25.54</v>
      </c>
      <c r="G24" s="11"/>
      <c r="H24" s="44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5.5" customHeight="1" x14ac:dyDescent="0.2">
      <c r="A25" s="7">
        <v>15</v>
      </c>
      <c r="B25" s="28" t="s">
        <v>23</v>
      </c>
      <c r="C25" s="8">
        <v>111.08</v>
      </c>
      <c r="D25" s="9">
        <v>1.4</v>
      </c>
      <c r="E25" s="6"/>
      <c r="F25" s="6">
        <f t="shared" si="0"/>
        <v>112.48</v>
      </c>
      <c r="G25" s="11"/>
      <c r="H25" s="44" t="s">
        <v>41</v>
      </c>
      <c r="I25" s="1">
        <v>-2.2999999999999998</v>
      </c>
      <c r="J25" s="1">
        <v>-2.4</v>
      </c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2.75" customHeight="1" x14ac:dyDescent="0.2">
      <c r="A26" s="7"/>
      <c r="B26" s="26" t="s">
        <v>29</v>
      </c>
      <c r="C26" s="8">
        <v>57.08</v>
      </c>
      <c r="D26" s="9">
        <v>1.4</v>
      </c>
      <c r="E26" s="6"/>
      <c r="F26" s="6">
        <f t="shared" si="0"/>
        <v>58.48</v>
      </c>
      <c r="G26" s="11"/>
      <c r="H26" s="44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1" customHeight="1" x14ac:dyDescent="0.2">
      <c r="A27" s="7">
        <v>16</v>
      </c>
      <c r="B27" s="29" t="s">
        <v>24</v>
      </c>
      <c r="C27" s="8">
        <v>103.8</v>
      </c>
      <c r="D27" s="8"/>
      <c r="E27" s="6">
        <v>3.13</v>
      </c>
      <c r="F27" s="6">
        <f t="shared" si="0"/>
        <v>100.67</v>
      </c>
      <c r="G27" s="10"/>
      <c r="H27" s="44" t="s">
        <v>41</v>
      </c>
      <c r="I27" s="1">
        <v>-0.5</v>
      </c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1" customHeight="1" x14ac:dyDescent="0.2">
      <c r="A28" s="7"/>
      <c r="B28" s="26" t="s">
        <v>29</v>
      </c>
      <c r="C28" s="8">
        <v>60.7</v>
      </c>
      <c r="D28" s="8"/>
      <c r="E28" s="6">
        <v>3.13</v>
      </c>
      <c r="F28" s="6">
        <f t="shared" si="0"/>
        <v>57.57</v>
      </c>
      <c r="G28" s="10"/>
      <c r="H28" s="44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25.5" customHeight="1" x14ac:dyDescent="0.2">
      <c r="A29" s="7">
        <v>17</v>
      </c>
      <c r="B29" s="28" t="s">
        <v>8</v>
      </c>
      <c r="C29" s="8">
        <v>81.94</v>
      </c>
      <c r="D29" s="9">
        <f>0.5+0.02</f>
        <v>0.52</v>
      </c>
      <c r="E29" s="6"/>
      <c r="F29" s="6">
        <f t="shared" si="0"/>
        <v>82.46</v>
      </c>
      <c r="G29" s="10"/>
      <c r="H29" s="44" t="s">
        <v>31</v>
      </c>
      <c r="I29" s="1">
        <v>-3</v>
      </c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2.75" customHeight="1" x14ac:dyDescent="0.2">
      <c r="A30" s="7"/>
      <c r="B30" s="26" t="s">
        <v>29</v>
      </c>
      <c r="C30" s="8">
        <v>39.03</v>
      </c>
      <c r="D30" s="9">
        <v>0.02</v>
      </c>
      <c r="E30" s="6"/>
      <c r="F30" s="6">
        <f t="shared" si="0"/>
        <v>39.050000000000004</v>
      </c>
      <c r="G30" s="10"/>
      <c r="H30" s="44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5.5" customHeight="1" x14ac:dyDescent="0.2">
      <c r="A31" s="7">
        <v>18</v>
      </c>
      <c r="B31" s="25" t="s">
        <v>5</v>
      </c>
      <c r="C31" s="8">
        <v>39.979999999999997</v>
      </c>
      <c r="D31" s="9"/>
      <c r="E31" s="9">
        <v>0.91</v>
      </c>
      <c r="F31" s="6">
        <f t="shared" si="0"/>
        <v>39.07</v>
      </c>
      <c r="G31" s="10"/>
      <c r="H31" s="44" t="s">
        <v>40</v>
      </c>
      <c r="I31" s="1">
        <v>15.2</v>
      </c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2.75" customHeight="1" x14ac:dyDescent="0.2">
      <c r="A32" s="7"/>
      <c r="B32" s="26" t="s">
        <v>29</v>
      </c>
      <c r="C32" s="8">
        <v>15.67</v>
      </c>
      <c r="D32" s="9"/>
      <c r="E32" s="9">
        <v>0.91</v>
      </c>
      <c r="F32" s="6">
        <f t="shared" si="0"/>
        <v>14.76</v>
      </c>
      <c r="G32" s="10"/>
      <c r="H32" s="44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30" customHeight="1" x14ac:dyDescent="0.2">
      <c r="A33" s="7">
        <v>19</v>
      </c>
      <c r="B33" s="25" t="s">
        <v>12</v>
      </c>
      <c r="C33" s="8">
        <v>89.71</v>
      </c>
      <c r="D33" s="9"/>
      <c r="E33" s="12">
        <v>0.68</v>
      </c>
      <c r="F33" s="6">
        <f t="shared" si="0"/>
        <v>89.029999999999987</v>
      </c>
      <c r="G33" s="11"/>
      <c r="H33" s="44" t="s">
        <v>37</v>
      </c>
      <c r="I33" s="1"/>
      <c r="J33" s="1"/>
      <c r="K33" s="1">
        <v>15.3</v>
      </c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.75" customHeight="1" x14ac:dyDescent="0.2">
      <c r="A34" s="7"/>
      <c r="B34" s="26" t="s">
        <v>29</v>
      </c>
      <c r="C34" s="8">
        <v>20.05</v>
      </c>
      <c r="D34" s="9"/>
      <c r="E34" s="12">
        <v>0.68</v>
      </c>
      <c r="F34" s="6">
        <f t="shared" si="0"/>
        <v>19.37</v>
      </c>
      <c r="G34" s="11"/>
      <c r="H34" s="44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7" customHeight="1" x14ac:dyDescent="0.2">
      <c r="A35" s="7">
        <v>20</v>
      </c>
      <c r="B35" s="25" t="s">
        <v>6</v>
      </c>
      <c r="C35" s="8">
        <v>34.340000000000003</v>
      </c>
      <c r="D35" s="9"/>
      <c r="E35" s="12">
        <v>0.92</v>
      </c>
      <c r="F35" s="6">
        <f t="shared" si="0"/>
        <v>33.42</v>
      </c>
      <c r="G35" s="10"/>
      <c r="H35" s="44" t="s">
        <v>40</v>
      </c>
      <c r="I35" s="1">
        <v>-14.6</v>
      </c>
      <c r="J35" s="1"/>
      <c r="K35" s="1"/>
      <c r="L35" s="13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7.25" customHeight="1" x14ac:dyDescent="0.2">
      <c r="A36" s="7"/>
      <c r="B36" s="26" t="s">
        <v>29</v>
      </c>
      <c r="C36" s="8">
        <v>12.78</v>
      </c>
      <c r="D36" s="9"/>
      <c r="E36" s="12">
        <v>0.92</v>
      </c>
      <c r="F36" s="6">
        <f t="shared" si="0"/>
        <v>11.86</v>
      </c>
      <c r="G36" s="10"/>
      <c r="H36" s="44"/>
      <c r="I36" s="1"/>
      <c r="J36" s="1"/>
      <c r="K36" s="1"/>
      <c r="L36" s="13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5.5" customHeight="1" x14ac:dyDescent="0.2">
      <c r="A37" s="7">
        <v>21</v>
      </c>
      <c r="B37" s="25" t="s">
        <v>7</v>
      </c>
      <c r="C37" s="8">
        <v>39.22</v>
      </c>
      <c r="D37" s="9"/>
      <c r="E37" s="9">
        <v>0.26</v>
      </c>
      <c r="F37" s="6">
        <f t="shared" si="0"/>
        <v>38.96</v>
      </c>
      <c r="G37" s="10"/>
      <c r="H37" s="44" t="s">
        <v>40</v>
      </c>
      <c r="I37" s="1">
        <v>-4.2</v>
      </c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.75" customHeight="1" x14ac:dyDescent="0.2">
      <c r="A38" s="7"/>
      <c r="B38" s="26" t="s">
        <v>29</v>
      </c>
      <c r="C38" s="8">
        <v>8.2200000000000006</v>
      </c>
      <c r="D38" s="9"/>
      <c r="E38" s="9">
        <v>0.26</v>
      </c>
      <c r="F38" s="6">
        <f t="shared" si="0"/>
        <v>7.9600000000000009</v>
      </c>
      <c r="G38" s="10"/>
      <c r="H38" s="44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 customHeight="1" x14ac:dyDescent="0.2">
      <c r="A39" s="7">
        <v>22</v>
      </c>
      <c r="B39" s="25" t="s">
        <v>30</v>
      </c>
      <c r="C39" s="8">
        <v>83.35</v>
      </c>
      <c r="D39" s="9">
        <v>0.38</v>
      </c>
      <c r="E39" s="9"/>
      <c r="F39" s="6">
        <f t="shared" si="0"/>
        <v>83.72999999999999</v>
      </c>
      <c r="G39" s="10"/>
      <c r="H39" s="44" t="s">
        <v>42</v>
      </c>
      <c r="I39" s="1">
        <v>-4.3</v>
      </c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 customHeight="1" x14ac:dyDescent="0.2">
      <c r="A40" s="7"/>
      <c r="B40" s="26" t="s">
        <v>29</v>
      </c>
      <c r="C40" s="8">
        <v>21.85</v>
      </c>
      <c r="D40" s="9">
        <v>0.38</v>
      </c>
      <c r="E40" s="9"/>
      <c r="F40" s="6">
        <f t="shared" si="0"/>
        <v>22.23</v>
      </c>
      <c r="G40" s="10"/>
      <c r="H40" s="44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customHeight="1" x14ac:dyDescent="0.2">
      <c r="A41" s="14"/>
      <c r="B41" s="30" t="s">
        <v>2</v>
      </c>
      <c r="C41" s="15">
        <v>2539.19</v>
      </c>
      <c r="D41" s="15">
        <f>+D11+D13+D15+D17+D19+D21+D23+D24+D25+D27+D29+D31+D33+D35+D37+D39</f>
        <v>4.919999999999999</v>
      </c>
      <c r="E41" s="15">
        <f>+E11+E13+E15+E17+E19+E21+E23+E25+E27+E29+E31+E33+E35+E37+E39</f>
        <v>17.200000000000003</v>
      </c>
      <c r="F41" s="15">
        <f>+C41+D41-E41</f>
        <v>2526.9100000000003</v>
      </c>
      <c r="G41" s="16">
        <f>+G44+G45+G46+G47</f>
        <v>0</v>
      </c>
      <c r="H41" s="33"/>
      <c r="I41" s="1">
        <f>SUM(I11:I39)</f>
        <v>-39.5</v>
      </c>
      <c r="J41" s="1">
        <f>SUM(J11:J39)</f>
        <v>-18.7</v>
      </c>
      <c r="K41" s="1">
        <f>SUM(K11:K39)</f>
        <v>15.3</v>
      </c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customHeight="1" x14ac:dyDescent="0.2">
      <c r="A42" s="2"/>
      <c r="B42" s="31"/>
      <c r="C42" s="17"/>
      <c r="D42" s="18"/>
      <c r="E42" s="18"/>
      <c r="F42" s="18"/>
      <c r="G42" s="19"/>
      <c r="H42" s="20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customHeight="1" x14ac:dyDescent="0.2">
      <c r="A43" s="3"/>
      <c r="B43" s="32"/>
      <c r="C43" s="21"/>
      <c r="D43" s="21"/>
      <c r="E43" s="21"/>
      <c r="F43" s="21"/>
      <c r="G43" s="22"/>
      <c r="H43" s="23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customHeight="1" x14ac:dyDescent="0.2">
      <c r="A44" s="1"/>
      <c r="B44" s="1"/>
      <c r="C44" s="1"/>
      <c r="D44" s="2" t="s">
        <v>20</v>
      </c>
      <c r="E44" s="21">
        <f>+D41-E41</f>
        <v>-12.280000000000005</v>
      </c>
      <c r="F44" s="2"/>
      <c r="G44" s="24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hidden="1" customHeight="1" x14ac:dyDescent="0.2">
      <c r="A45" s="1"/>
      <c r="B45" s="1"/>
      <c r="C45" s="1"/>
      <c r="D45" s="2"/>
      <c r="E45" s="1"/>
      <c r="F45" s="2"/>
      <c r="G45" s="24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customHeight="1" x14ac:dyDescent="0.2">
      <c r="A46" s="1"/>
      <c r="B46" s="47"/>
      <c r="C46" s="42"/>
      <c r="D46" s="42"/>
      <c r="E46" s="42"/>
      <c r="F46" s="42"/>
      <c r="G46" s="42"/>
      <c r="H46" s="42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customHeight="1" x14ac:dyDescent="0.2">
      <c r="A47" s="1"/>
      <c r="B47" s="1"/>
      <c r="C47" s="17"/>
      <c r="D47" s="2"/>
      <c r="E47" s="1"/>
      <c r="F47" s="2"/>
      <c r="G47" s="24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customHeight="1" x14ac:dyDescent="0.2">
      <c r="A48" s="1"/>
      <c r="B48" s="1"/>
      <c r="C48" s="17"/>
      <c r="D48" s="2"/>
      <c r="E48" s="1"/>
      <c r="F48" s="2"/>
      <c r="G48" s="24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customHeight="1" x14ac:dyDescent="0.2">
      <c r="A49" s="1"/>
      <c r="B49" s="1"/>
      <c r="C49" s="21"/>
      <c r="D49" s="1"/>
      <c r="E49" s="1"/>
      <c r="F49" s="1"/>
      <c r="G49" s="24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</sheetData>
  <mergeCells count="29">
    <mergeCell ref="H39:H40"/>
    <mergeCell ref="B46:H46"/>
    <mergeCell ref="H29:H30"/>
    <mergeCell ref="H31:H32"/>
    <mergeCell ref="H33:H34"/>
    <mergeCell ref="H35:H36"/>
    <mergeCell ref="H37:H38"/>
    <mergeCell ref="H27:H28"/>
    <mergeCell ref="F7:F9"/>
    <mergeCell ref="G7:G9"/>
    <mergeCell ref="H7:H9"/>
    <mergeCell ref="H11:H12"/>
    <mergeCell ref="H13:H14"/>
    <mergeCell ref="H15:H16"/>
    <mergeCell ref="H17:H18"/>
    <mergeCell ref="H19:H20"/>
    <mergeCell ref="H21:H22"/>
    <mergeCell ref="H23:H24"/>
    <mergeCell ref="H25:H26"/>
    <mergeCell ref="A2:H2"/>
    <mergeCell ref="A3:H3"/>
    <mergeCell ref="A4:H4"/>
    <mergeCell ref="A5:H5"/>
    <mergeCell ref="A6:C6"/>
    <mergeCell ref="A7:A9"/>
    <mergeCell ref="B7:B9"/>
    <mergeCell ref="C7:C9"/>
    <mergeCell ref="D7:D9"/>
    <mergeCell ref="E7:E9"/>
  </mergeCells>
  <pageMargins left="0.70866141732283472" right="0" top="0.55118110236220474" bottom="0.3937007874015748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2</vt:i4>
      </vt:variant>
    </vt:vector>
  </HeadingPairs>
  <TitlesOfParts>
    <vt:vector size="3" baseType="lpstr">
      <vt:lpstr>Paaišk 2023-10-27</vt:lpstr>
      <vt:lpstr>'Paaišk 2023-10-27'!Print_Area</vt:lpstr>
      <vt:lpstr>'Paaišk 2023-10-27'!Print_Titles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Sakaviciene</dc:creator>
  <cp:lastModifiedBy>Jolanta Sakavičienė</cp:lastModifiedBy>
  <cp:lastPrinted>2023-10-11T13:29:12Z</cp:lastPrinted>
  <dcterms:created xsi:type="dcterms:W3CDTF">2006-12-08T13:31:51Z</dcterms:created>
  <dcterms:modified xsi:type="dcterms:W3CDTF">2023-10-11T13:29:17Z</dcterms:modified>
</cp:coreProperties>
</file>