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Vartotoja\Documents\2023-2027\5 Tarybos posėdis\SP-242\"/>
    </mc:Choice>
  </mc:AlternateContent>
  <bookViews>
    <workbookView xWindow="0" yWindow="0" windowWidth="19200" windowHeight="6770"/>
  </bookViews>
  <sheets>
    <sheet name="Paaišk 2023-09-29" sheetId="153" r:id="rId1"/>
  </sheets>
  <definedNames>
    <definedName name="_xlnm.Print_Area" localSheetId="0">'Paaišk 2023-09-29'!$A$1:$H$23</definedName>
    <definedName name="_xlnm.Print_Titles" localSheetId="0">'Paaišk 2023-09-29'!$10:$10</definedName>
  </definedNames>
  <calcPr calcId="181029"/>
</workbook>
</file>

<file path=xl/calcChain.xml><?xml version="1.0" encoding="utf-8"?>
<calcChain xmlns="http://schemas.openxmlformats.org/spreadsheetml/2006/main">
  <c r="G19" i="153" l="1"/>
  <c r="F12" i="153"/>
  <c r="C13" i="153"/>
  <c r="C11" i="153"/>
  <c r="C12" i="153" l="1"/>
  <c r="E14" i="153"/>
  <c r="D14" i="153"/>
  <c r="F13" i="153"/>
  <c r="F11" i="153"/>
  <c r="G20" i="153" l="1"/>
  <c r="G14" i="153" s="1"/>
  <c r="F14" i="153"/>
  <c r="E16" i="153"/>
</calcChain>
</file>

<file path=xl/sharedStrings.xml><?xml version="1.0" encoding="utf-8"?>
<sst xmlns="http://schemas.openxmlformats.org/spreadsheetml/2006/main" count="24" uniqueCount="22">
  <si>
    <t>Padidėjo</t>
  </si>
  <si>
    <t>Sumažėjo</t>
  </si>
  <si>
    <t>Iš viso:</t>
  </si>
  <si>
    <t>Kėdainių r. Labūnavos pagrindinė mokykla</t>
  </si>
  <si>
    <t>Paaiškinamoji lentelė</t>
  </si>
  <si>
    <t xml:space="preserve">KĖDAINIŲ RAJONO SAVIVALDYBĖS </t>
  </si>
  <si>
    <t>DIDŽIAUSIAS LEISTINAS VALSTYBĖS TARNAUTOJŲ PAREIGYBIŲ IR DARBUOTOJŲ,</t>
  </si>
  <si>
    <t>DIRBANČIŲ PAGAL DARBO SUTARTIS IR GAUNANČIŲ UŽMOKESTĮ</t>
  </si>
  <si>
    <t xml:space="preserve">IŠ SAVIVALDYBĖS BIUDŽETO, SKAIČIUS </t>
  </si>
  <si>
    <t>Įstaigos pavadinimas</t>
  </si>
  <si>
    <t>Pastabos</t>
  </si>
  <si>
    <t>Didėja/mažėja</t>
  </si>
  <si>
    <t>Kėdainių rajono Vilainių mokykla-darželis „Obelėlė“</t>
  </si>
  <si>
    <t>Kėdainių „Ryto“ progimnazija</t>
  </si>
  <si>
    <t>ML</t>
  </si>
  <si>
    <t>Didžiausias leistinas valstybės tarnautojų ir darbuotojų pareigybių skaičius (išskyrus individualios priežiūros darbuotojus (teikiančius pagalbos namuose paslaugas) ir užimtumo didinimo programai įgyvendinti darbuotojus))                                 2023-06-23 Nr. SP-</t>
  </si>
  <si>
    <t>Didžiausias leistinas valstybės tarnautojų ir darbuotojų pareigybių skaičius (išskyrus individualios priežiūros darbuotojus (teikiančius pagalbos namuose paslaugas) ir užimtumo didinimo programai įgyvendinti darbuotojus))                                 2023-06-23 Nr. TS-184</t>
  </si>
  <si>
    <t>Siūloma padidinti 0,5 etato mokytojo padėjėjo pareigybės darbui su mokiniais, kuriems nustatyti specialieji poreikiai</t>
  </si>
  <si>
    <t>Siūloma padidinti 1 etatą mokytojo padėjėjo pareigybės darbui su mokiniais, kuriems nustatyti specialieji poreikiai</t>
  </si>
  <si>
    <t xml:space="preserve">ML  1,6
</t>
  </si>
  <si>
    <t xml:space="preserve">ML 3,1
</t>
  </si>
  <si>
    <t>2023 m. asignavimų planas darbo užmokesčiui ir įmokoms soc draudimui 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</si>
</sst>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2" fontId="5" fillId="0" borderId="0" xfId="0" applyNumberFormat="1" applyFont="1"/>
    <xf numFmtId="0" fontId="6" fillId="0" borderId="0" xfId="0" applyFont="1" applyAlignment="1">
      <alignment horizontal="right"/>
    </xf>
    <xf numFmtId="2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/>
    <xf numFmtId="0" fontId="3" fillId="0" borderId="1" xfId="0" applyFont="1" applyBorder="1"/>
    <xf numFmtId="0" fontId="5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7" xfId="0" applyFont="1" applyBorder="1"/>
    <xf numFmtId="0" fontId="6" fillId="0" borderId="4" xfId="0" applyFont="1" applyBorder="1" applyAlignment="1">
      <alignment horizontal="center"/>
    </xf>
    <xf numFmtId="164" fontId="2" fillId="0" borderId="1" xfId="0" applyNumberFormat="1" applyFont="1" applyBorder="1" applyAlignment="1">
      <alignment vertical="top" wrapText="1"/>
    </xf>
    <xf numFmtId="164" fontId="2" fillId="0" borderId="7" xfId="0" applyNumberFormat="1" applyFont="1" applyBorder="1"/>
    <xf numFmtId="2" fontId="4" fillId="0" borderId="3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6" fillId="0" borderId="0" xfId="0" applyFont="1" applyAlignment="1">
      <alignment horizontal="center"/>
    </xf>
    <xf numFmtId="0" fontId="3" fillId="0" borderId="0" xfId="0" applyFont="1"/>
    <xf numFmtId="14" fontId="6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6" Type="http://schemas.microsoft.com/office/2017/10/relationships/person" Target="persons/person2.xml"/><Relationship Id="rId20" Type="http://schemas.microsoft.com/office/2017/10/relationships/person" Target="persons/person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7"/>
  <sheetViews>
    <sheetView tabSelected="1" workbookViewId="0">
      <selection activeCell="O11" sqref="O11"/>
    </sheetView>
  </sheetViews>
  <sheetFormatPr defaultColWidth="14.453125" defaultRowHeight="14" x14ac:dyDescent="0.3"/>
  <cols>
    <col min="1" max="1" width="4.7265625" style="8" customWidth="1"/>
    <col min="2" max="2" width="30.26953125" style="8" customWidth="1"/>
    <col min="3" max="3" width="21.54296875" style="8" customWidth="1"/>
    <col min="4" max="4" width="7.81640625" style="8" customWidth="1"/>
    <col min="5" max="5" width="7.26953125" style="8" customWidth="1"/>
    <col min="6" max="6" width="21.81640625" style="8" customWidth="1"/>
    <col min="7" max="7" width="12.7265625" style="8" customWidth="1"/>
    <col min="8" max="8" width="35.7265625" style="8" customWidth="1"/>
    <col min="9" max="9" width="5.7265625" style="8" customWidth="1"/>
    <col min="10" max="10" width="5.26953125" style="8" customWidth="1"/>
    <col min="11" max="11" width="6.453125" style="8" bestFit="1" customWidth="1"/>
    <col min="12" max="12" width="9.453125" style="8" customWidth="1"/>
    <col min="13" max="26" width="8" style="8" customWidth="1"/>
    <col min="27" max="16384" width="14.453125" style="8"/>
  </cols>
  <sheetData>
    <row r="1" spans="1:26" ht="12.75" customHeight="1" x14ac:dyDescent="0.3">
      <c r="A1" s="6"/>
      <c r="B1" s="6"/>
      <c r="C1" s="6"/>
      <c r="D1" s="6"/>
      <c r="E1" s="6"/>
      <c r="F1" s="6"/>
      <c r="G1" s="6"/>
      <c r="H1" s="7" t="s">
        <v>4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.75" customHeight="1" x14ac:dyDescent="0.3">
      <c r="A2" s="39" t="s">
        <v>5</v>
      </c>
      <c r="B2" s="40"/>
      <c r="C2" s="40"/>
      <c r="D2" s="40"/>
      <c r="E2" s="40"/>
      <c r="F2" s="40"/>
      <c r="G2" s="40"/>
      <c r="H2" s="4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 customHeight="1" x14ac:dyDescent="0.3">
      <c r="A3" s="39" t="s">
        <v>6</v>
      </c>
      <c r="B3" s="40"/>
      <c r="C3" s="40"/>
      <c r="D3" s="40"/>
      <c r="E3" s="40"/>
      <c r="F3" s="40"/>
      <c r="G3" s="40"/>
      <c r="H3" s="4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3">
      <c r="A4" s="39" t="s">
        <v>7</v>
      </c>
      <c r="B4" s="40"/>
      <c r="C4" s="40"/>
      <c r="D4" s="40"/>
      <c r="E4" s="40"/>
      <c r="F4" s="40"/>
      <c r="G4" s="40"/>
      <c r="H4" s="4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 x14ac:dyDescent="0.3">
      <c r="A5" s="39" t="s">
        <v>8</v>
      </c>
      <c r="B5" s="40"/>
      <c r="C5" s="40"/>
      <c r="D5" s="40"/>
      <c r="E5" s="40"/>
      <c r="F5" s="40"/>
      <c r="G5" s="40"/>
      <c r="H5" s="4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3">
      <c r="A6" s="41"/>
      <c r="B6" s="40"/>
      <c r="C6" s="40"/>
      <c r="D6" s="9"/>
      <c r="E6" s="9"/>
      <c r="F6" s="9"/>
      <c r="G6" s="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 x14ac:dyDescent="0.3">
      <c r="A7" s="42"/>
      <c r="B7" s="43" t="s">
        <v>9</v>
      </c>
      <c r="C7" s="31" t="s">
        <v>16</v>
      </c>
      <c r="D7" s="36" t="s">
        <v>0</v>
      </c>
      <c r="E7" s="36" t="s">
        <v>1</v>
      </c>
      <c r="F7" s="31" t="s">
        <v>15</v>
      </c>
      <c r="G7" s="33" t="s">
        <v>21</v>
      </c>
      <c r="H7" s="36" t="s">
        <v>10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3">
      <c r="A8" s="37"/>
      <c r="B8" s="37"/>
      <c r="C8" s="32"/>
      <c r="D8" s="37"/>
      <c r="E8" s="37"/>
      <c r="F8" s="32"/>
      <c r="G8" s="34"/>
      <c r="H8" s="3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7.5" customHeight="1" x14ac:dyDescent="0.3">
      <c r="A9" s="38"/>
      <c r="B9" s="38"/>
      <c r="C9" s="32"/>
      <c r="D9" s="38"/>
      <c r="E9" s="38"/>
      <c r="F9" s="32"/>
      <c r="G9" s="35"/>
      <c r="H9" s="3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3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27">
        <v>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9" x14ac:dyDescent="0.3">
      <c r="A11" s="1">
        <v>8</v>
      </c>
      <c r="B11" s="2" t="s">
        <v>12</v>
      </c>
      <c r="C11" s="5">
        <f>38+0.5-2.5+0.25+0.25+5.33-0.54+0.3+0.43+1.5+1-0.23+0.5+0.44+1.5+1.5+0.35</f>
        <v>48.58</v>
      </c>
      <c r="D11" s="3">
        <v>0.5</v>
      </c>
      <c r="E11" s="25"/>
      <c r="F11" s="24">
        <f t="shared" ref="F11:F14" si="0">+C11+D11-E11</f>
        <v>49.08</v>
      </c>
      <c r="G11" s="30" t="s">
        <v>19</v>
      </c>
      <c r="H11" s="28" t="s">
        <v>17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9" x14ac:dyDescent="0.3">
      <c r="A12" s="1">
        <v>16</v>
      </c>
      <c r="B12" s="4" t="s">
        <v>13</v>
      </c>
      <c r="C12" s="3">
        <f>42.25-3+0.75+0.5+59.82+1+1.37+0.97+0.5-0.27+1-1.19-0.4</f>
        <v>103.3</v>
      </c>
      <c r="D12" s="29">
        <v>0.5</v>
      </c>
      <c r="E12" s="25"/>
      <c r="F12" s="23">
        <f t="shared" si="0"/>
        <v>103.8</v>
      </c>
      <c r="G12" s="30" t="s">
        <v>19</v>
      </c>
      <c r="H12" s="28" t="s">
        <v>17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9" x14ac:dyDescent="0.3">
      <c r="A13" s="1">
        <v>19</v>
      </c>
      <c r="B13" s="2" t="s">
        <v>3</v>
      </c>
      <c r="C13" s="5">
        <f>63.3+0.5+0.5+0.5+1+0.25+17.43+0.29+2.31+0.01+1+0.49+0.42-0.48+1+0.19</f>
        <v>88.71</v>
      </c>
      <c r="D13" s="26">
        <v>1</v>
      </c>
      <c r="E13" s="25"/>
      <c r="F13" s="24">
        <f t="shared" si="0"/>
        <v>89.71</v>
      </c>
      <c r="G13" s="30" t="s">
        <v>20</v>
      </c>
      <c r="H13" s="28" t="s">
        <v>18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3">
      <c r="A14" s="19"/>
      <c r="B14" s="20" t="s">
        <v>2</v>
      </c>
      <c r="C14" s="21">
        <v>2537.19</v>
      </c>
      <c r="D14" s="21">
        <f>SUM(D11:D13)</f>
        <v>2</v>
      </c>
      <c r="E14" s="21">
        <f>SUM(E11:E13)</f>
        <v>0</v>
      </c>
      <c r="F14" s="21">
        <f t="shared" si="0"/>
        <v>2539.19</v>
      </c>
      <c r="G14" s="22">
        <f>+G20</f>
        <v>6.3000000000000007</v>
      </c>
      <c r="H14" s="1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3">
      <c r="A15" s="9"/>
      <c r="B15" s="12"/>
      <c r="C15" s="13"/>
      <c r="D15" s="14"/>
      <c r="E15" s="14"/>
      <c r="F15" s="13"/>
      <c r="G15" s="15"/>
      <c r="H15" s="1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3">
      <c r="A16" s="6"/>
      <c r="B16" s="6"/>
      <c r="C16" s="6"/>
      <c r="D16" s="7" t="s">
        <v>11</v>
      </c>
      <c r="E16" s="13">
        <f>+D14-E14</f>
        <v>2</v>
      </c>
      <c r="F16" s="7"/>
      <c r="G16" s="1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hidden="1" customHeight="1" x14ac:dyDescent="0.3">
      <c r="A17" s="6"/>
      <c r="B17" s="6"/>
      <c r="C17" s="6"/>
      <c r="D17" s="7"/>
      <c r="E17" s="6"/>
      <c r="F17" s="7"/>
      <c r="G17" s="1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3">
      <c r="A18" s="6"/>
      <c r="B18" s="6"/>
      <c r="C18" s="11"/>
      <c r="D18" s="7"/>
      <c r="E18" s="6"/>
      <c r="F18" s="7"/>
      <c r="G18" s="1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3">
      <c r="A19" s="6"/>
      <c r="B19" s="6"/>
      <c r="C19" s="11"/>
      <c r="D19" s="7"/>
      <c r="E19" s="6"/>
      <c r="F19" s="7" t="s">
        <v>14</v>
      </c>
      <c r="G19" s="17">
        <f>1.6+1.6+3.1</f>
        <v>6.3000000000000007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3">
      <c r="A20" s="6"/>
      <c r="B20" s="6"/>
      <c r="C20" s="13"/>
      <c r="D20" s="6"/>
      <c r="E20" s="6"/>
      <c r="F20" s="7"/>
      <c r="G20" s="15">
        <f>SUM(G18:G19)</f>
        <v>6.3000000000000007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3">
      <c r="A21" s="6"/>
      <c r="B21" s="6"/>
      <c r="C21" s="6"/>
      <c r="D21" s="6"/>
      <c r="E21" s="6"/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3">
      <c r="A22" s="6"/>
      <c r="B22" s="6"/>
      <c r="C22" s="6"/>
      <c r="D22" s="6"/>
      <c r="E22" s="6"/>
      <c r="F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3">
      <c r="A25" s="6"/>
      <c r="B25" s="6"/>
      <c r="C25" s="6"/>
      <c r="D25" s="6"/>
      <c r="E25" s="6"/>
      <c r="F25" s="6"/>
      <c r="G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</sheetData>
  <mergeCells count="13">
    <mergeCell ref="F7:F9"/>
    <mergeCell ref="G7:G9"/>
    <mergeCell ref="H7:H9"/>
    <mergeCell ref="A2:H2"/>
    <mergeCell ref="A3:H3"/>
    <mergeCell ref="A4:H4"/>
    <mergeCell ref="A5:H5"/>
    <mergeCell ref="A6:C6"/>
    <mergeCell ref="A7:A9"/>
    <mergeCell ref="B7:B9"/>
    <mergeCell ref="C7:C9"/>
    <mergeCell ref="D7:D9"/>
    <mergeCell ref="E7:E9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Paaišk 2023-09-29</vt:lpstr>
      <vt:lpstr>'Paaišk 2023-09-29'!Print_Area</vt:lpstr>
      <vt:lpstr>'Paaišk 2023-09-29'!Print_Titles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Sakaviciene</dc:creator>
  <cp:lastModifiedBy>Vartotoja</cp:lastModifiedBy>
  <cp:lastPrinted>2023-09-13T07:14:20Z</cp:lastPrinted>
  <dcterms:created xsi:type="dcterms:W3CDTF">2006-12-08T13:31:51Z</dcterms:created>
  <dcterms:modified xsi:type="dcterms:W3CDTF">2023-09-20T06:58:11Z</dcterms:modified>
</cp:coreProperties>
</file>