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Šios_darbaknygės" defaultThemeVersion="124226"/>
  <mc:AlternateContent xmlns:mc="http://schemas.openxmlformats.org/markup-compatibility/2006">
    <mc:Choice Requires="x15">
      <x15ac:absPath xmlns:x15ac="http://schemas.microsoft.com/office/spreadsheetml/2010/11/ac" url="C:\Users\Vartotoja\Desktop\45 POSĖDIS\SP\J. Sakavičienė\"/>
    </mc:Choice>
  </mc:AlternateContent>
  <bookViews>
    <workbookView xWindow="0" yWindow="0" windowWidth="19200" windowHeight="7248"/>
  </bookViews>
  <sheets>
    <sheet name="Paaišk 2023 01 27" sheetId="145" r:id="rId1"/>
  </sheets>
  <definedNames>
    <definedName name="_xlnm.Print_Area" localSheetId="0">'Paaišk 2023 01 27'!$A$1:$H$25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D17" i="145" l="1"/>
  <c r="G21" i="145"/>
  <c r="G25" i="145" s="1"/>
  <c r="G17" i="145" s="1"/>
  <c r="F15" i="145"/>
  <c r="G22" i="145"/>
  <c r="K17" i="145"/>
  <c r="J17" i="145"/>
  <c r="I17" i="145"/>
  <c r="E17" i="145"/>
  <c r="F16" i="145"/>
  <c r="F14" i="145"/>
  <c r="F13" i="145"/>
  <c r="F12" i="145"/>
  <c r="F11" i="145"/>
  <c r="E19" i="145" l="1"/>
  <c r="F17" i="145"/>
</calcChain>
</file>

<file path=xl/sharedStrings.xml><?xml version="1.0" encoding="utf-8"?>
<sst xmlns="http://purl.oclc.org/ooxml/spreadsheetml/main" count="39" uniqueCount="39">
  <si>
    <t>Padidėjo</t>
  </si>
  <si>
    <t>Sumažėjo</t>
  </si>
  <si>
    <t>Iš viso:</t>
  </si>
  <si>
    <t>Kėdainių rajono savivaldybės visuomenės sveikatos biuras</t>
  </si>
  <si>
    <t xml:space="preserve">Kėdainių rajono savivaldybės administracija </t>
  </si>
  <si>
    <t>Kėdainių rajono savivaldybės administracijos Josvainių seniūnija</t>
  </si>
  <si>
    <t>Kėdainių Juozo Paukštelio progimnazija</t>
  </si>
  <si>
    <t>Kėdainių r. Labūnavos pagrindinė mokykla</t>
  </si>
  <si>
    <t>Paaiškinamoji lentelė</t>
  </si>
  <si>
    <t xml:space="preserve">KĖDAINIŲ RAJONO SAVIVALDYBĖS </t>
  </si>
  <si>
    <t>DIDŽIAUSIAS LEISTINAS VALSTYBĖS TARNAUTOJŲ PAREIGYBIŲ IR DARBUOTOJŲ,</t>
  </si>
  <si>
    <t>DIRBANČIŲ PAGAL DARBO SUTARTIS IR GAUNANČIŲ UŽMOKESTĮ</t>
  </si>
  <si>
    <t xml:space="preserve">IŠ SAVIVALDYBĖS BIUDŽETO, SKAIČIUS </t>
  </si>
  <si>
    <t>Įstaigos pavadinimas</t>
  </si>
  <si>
    <t>Pastabos</t>
  </si>
  <si>
    <t>Didėja/mažėja</t>
  </si>
  <si>
    <t>Kėdainių pagalbos šeimai centras</t>
  </si>
  <si>
    <t>ML</t>
  </si>
  <si>
    <t>SB</t>
  </si>
  <si>
    <t>VD</t>
  </si>
  <si>
    <t>2023 m. asignavimų planas darbo užmokesčiui ir įmokoms soc draudimui (tūkst. Eur)</t>
  </si>
  <si>
    <t>Didžiausias leistinas valstybės tarnautojų ir darbuotojų pareigybių skaičius (išskyrus individualios priežiūros darbuotojus (teikiančius pagalbos namuose paslaugas) ir užimtumo didinimo programai įgyvendinti darbuotojus))                                 2022-12-16 Nr. TS-327</t>
  </si>
  <si>
    <t>Didžiausias leistinas valstybės tarnautojų ir darbuotojų pareigybių skaičius (išskyrus individualios priežiūros darbuotojus (teikiančius pagalbos namuose paslaugas) ir užimtumo didinimo programai įgyvendinti darbuotojus))                                 2023-01-27 Nr. SP-</t>
  </si>
  <si>
    <t>Siūloma sumažinti 0,6 etato žemės ūkio specialisto pareigybės</t>
  </si>
  <si>
    <t>Siūloma padidinti 1 etatą mokytojo padėjėjo pareigybės</t>
  </si>
  <si>
    <t>SB 17,3</t>
  </si>
  <si>
    <t>vdf</t>
  </si>
  <si>
    <t>sb</t>
  </si>
  <si>
    <t>ml</t>
  </si>
  <si>
    <t>vb</t>
  </si>
  <si>
    <t>Siūloma padidinti 1 etatą vairuotojo pareigybės</t>
  </si>
  <si>
    <t>ML 15,6</t>
  </si>
  <si>
    <t>VB -24,7</t>
  </si>
  <si>
    <t>SB 12,9</t>
  </si>
  <si>
    <t>Siūloma įsteigti 1 et  bendruomeninių šeimos namų koordinatoriaus pareigybės.</t>
  </si>
  <si>
    <t>Siūloma padidinti 0,6 etato specialisto (melioracijos) pareigybės</t>
  </si>
  <si>
    <t>Pagal privalomas projekto  vykdymo sąlygas ir siekiant užtikrinti projektų tęstinumą 5 metams, siūloma nuo kovo 16 d. įsteigti 0,5 et psichologo ir 0,5 et koordinatoriaus pareigybes, nuo rugsėjo 1 d. 0,5 et psichologo pareigybės.</t>
  </si>
  <si>
    <t>VDF  8,3</t>
  </si>
  <si>
    <t>VDF - 8,3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</si>
</sst>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Arial"/>
      <family val="2"/>
      <charset val="186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right"/>
    </xf>
    <xf numFmtId="0" fontId="2" fillId="0" borderId="0" xfId="0" applyFont="1"/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2" fontId="4" fillId="0" borderId="3" xfId="0" applyNumberFormat="1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164" fontId="4" fillId="0" borderId="3" xfId="0" applyNumberFormat="1" applyFont="1" applyBorder="1" applyAlignment="1">
      <alignment horizontal="right"/>
    </xf>
    <xf numFmtId="0" fontId="4" fillId="0" borderId="6" xfId="0" applyFont="1" applyBorder="1" applyAlignment="1">
      <alignment horizontal="right" vertical="center" wrapText="1"/>
    </xf>
    <xf numFmtId="2" fontId="4" fillId="0" borderId="0" xfId="0" applyNumberFormat="1" applyFont="1"/>
    <xf numFmtId="0" fontId="5" fillId="0" borderId="0" xfId="0" applyFont="1" applyAlignment="1">
      <alignment horizontal="right"/>
    </xf>
    <xf numFmtId="2" fontId="5" fillId="0" borderId="0" xfId="0" applyNumberFormat="1" applyFont="1"/>
    <xf numFmtId="1" fontId="5" fillId="0" borderId="0" xfId="0" applyNumberFormat="1" applyFont="1"/>
    <xf numFmtId="164" fontId="5" fillId="0" borderId="0" xfId="0" applyNumberFormat="1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164" fontId="5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/>
    </xf>
    <xf numFmtId="2" fontId="4" fillId="0" borderId="5" xfId="0" applyNumberFormat="1" applyFont="1" applyBorder="1"/>
    <xf numFmtId="0" fontId="4" fillId="0" borderId="5" xfId="0" applyFont="1" applyBorder="1"/>
    <xf numFmtId="0" fontId="4" fillId="0" borderId="5" xfId="0" applyFont="1" applyBorder="1" applyAlignment="1">
      <alignment horizontal="right"/>
    </xf>
    <xf numFmtId="2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horizontal="right"/>
    </xf>
    <xf numFmtId="0" fontId="2" fillId="0" borderId="1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0" fontId="4" fillId="0" borderId="2" xfId="0" applyFont="1" applyBorder="1" applyAlignment="1">
      <alignment horizontal="right" vertical="center" wrapText="1"/>
    </xf>
    <xf numFmtId="164" fontId="1" fillId="0" borderId="2" xfId="0" applyNumberFormat="1" applyFont="1" applyBorder="1" applyAlignment="1">
      <alignment wrapText="1"/>
    </xf>
    <xf numFmtId="0" fontId="1" fillId="0" borderId="9" xfId="0" applyFont="1" applyBorder="1" applyAlignment="1">
      <alignment horizontal="center"/>
    </xf>
    <xf numFmtId="164" fontId="1" fillId="0" borderId="9" xfId="0" applyNumberFormat="1" applyFont="1" applyBorder="1" applyAlignment="1">
      <alignment wrapText="1"/>
    </xf>
    <xf numFmtId="2" fontId="4" fillId="0" borderId="9" xfId="0" applyNumberFormat="1" applyFont="1" applyBorder="1"/>
    <xf numFmtId="0" fontId="4" fillId="0" borderId="9" xfId="0" applyFont="1" applyBorder="1"/>
    <xf numFmtId="164" fontId="4" fillId="0" borderId="9" xfId="0" applyNumberFormat="1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3" fillId="0" borderId="9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5" fillId="0" borderId="0" xfId="0" applyFont="1" applyAlignment="1">
      <alignment horizontal="center"/>
    </xf>
    <xf numFmtId="0" fontId="2" fillId="0" borderId="0" xfId="0" applyFont="1"/>
    <xf numFmtId="14" fontId="5" fillId="0" borderId="0" xfId="0" applyNumberFormat="1" applyFont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Z970"/>
  <sheetViews>
    <sheetView tabSelected="1" workbookViewId="0">
      <selection activeCell="P14" sqref="P14"/>
    </sheetView>
  </sheetViews>
  <sheetFormatPr defaultColWidth="14.44140625" defaultRowHeight="13.8" x14ac:dyDescent="0.25"/>
  <cols>
    <col min="1" max="1" width="4.6640625" style="6" customWidth="1"/>
    <col min="2" max="2" width="30.33203125" style="6" customWidth="1"/>
    <col min="3" max="3" width="21.5546875" style="6" customWidth="1"/>
    <col min="4" max="4" width="7.88671875" style="6" customWidth="1"/>
    <col min="5" max="5" width="7.33203125" style="6" customWidth="1"/>
    <col min="6" max="6" width="21.88671875" style="6" customWidth="1"/>
    <col min="7" max="7" width="12.6640625" style="6" customWidth="1"/>
    <col min="8" max="8" width="35.6640625" style="6" customWidth="1"/>
    <col min="9" max="9" width="5.6640625" style="6" hidden="1" customWidth="1"/>
    <col min="10" max="10" width="5.33203125" style="6" hidden="1" customWidth="1"/>
    <col min="11" max="11" width="33.33203125" style="6" hidden="1" customWidth="1"/>
    <col min="12" max="12" width="25.88671875" style="6" customWidth="1"/>
    <col min="13" max="26" width="8" style="6" customWidth="1"/>
    <col min="27" max="16384" width="14.44140625" style="6"/>
  </cols>
  <sheetData>
    <row r="1" spans="1:26" ht="12.75" customHeight="1" x14ac:dyDescent="0.25">
      <c r="A1" s="4"/>
      <c r="B1" s="4"/>
      <c r="C1" s="4"/>
      <c r="D1" s="4"/>
      <c r="E1" s="4"/>
      <c r="F1" s="4"/>
      <c r="G1" s="4"/>
      <c r="H1" s="5" t="s">
        <v>8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2.75" customHeight="1" x14ac:dyDescent="0.25">
      <c r="A2" s="51" t="s">
        <v>9</v>
      </c>
      <c r="B2" s="52"/>
      <c r="C2" s="52"/>
      <c r="D2" s="52"/>
      <c r="E2" s="52"/>
      <c r="F2" s="52"/>
      <c r="G2" s="52"/>
      <c r="H2" s="52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5">
      <c r="A3" s="51" t="s">
        <v>10</v>
      </c>
      <c r="B3" s="52"/>
      <c r="C3" s="52"/>
      <c r="D3" s="52"/>
      <c r="E3" s="52"/>
      <c r="F3" s="52"/>
      <c r="G3" s="52"/>
      <c r="H3" s="52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5">
      <c r="A4" s="51" t="s">
        <v>11</v>
      </c>
      <c r="B4" s="52"/>
      <c r="C4" s="52"/>
      <c r="D4" s="52"/>
      <c r="E4" s="52"/>
      <c r="F4" s="52"/>
      <c r="G4" s="52"/>
      <c r="H4" s="52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2.75" customHeight="1" x14ac:dyDescent="0.25">
      <c r="A5" s="51" t="s">
        <v>12</v>
      </c>
      <c r="B5" s="52"/>
      <c r="C5" s="52"/>
      <c r="D5" s="52"/>
      <c r="E5" s="52"/>
      <c r="F5" s="52"/>
      <c r="G5" s="52"/>
      <c r="H5" s="52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2.75" customHeight="1" x14ac:dyDescent="0.25">
      <c r="A6" s="53"/>
      <c r="B6" s="52"/>
      <c r="C6" s="52"/>
      <c r="D6" s="7"/>
      <c r="E6" s="7"/>
      <c r="F6" s="7"/>
      <c r="G6" s="7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2.75" customHeight="1" x14ac:dyDescent="0.25">
      <c r="A7" s="54"/>
      <c r="B7" s="55" t="s">
        <v>13</v>
      </c>
      <c r="C7" s="56" t="s">
        <v>21</v>
      </c>
      <c r="D7" s="48" t="s">
        <v>0</v>
      </c>
      <c r="E7" s="48" t="s">
        <v>1</v>
      </c>
      <c r="F7" s="56" t="s">
        <v>22</v>
      </c>
      <c r="G7" s="45" t="s">
        <v>20</v>
      </c>
      <c r="H7" s="48" t="s">
        <v>14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.75" customHeight="1" x14ac:dyDescent="0.25">
      <c r="A8" s="49"/>
      <c r="B8" s="49"/>
      <c r="C8" s="57"/>
      <c r="D8" s="49"/>
      <c r="E8" s="49"/>
      <c r="F8" s="57"/>
      <c r="G8" s="46"/>
      <c r="H8" s="49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7.5" customHeight="1" x14ac:dyDescent="0.25">
      <c r="A9" s="50"/>
      <c r="B9" s="50"/>
      <c r="C9" s="57"/>
      <c r="D9" s="50"/>
      <c r="E9" s="50"/>
      <c r="F9" s="57"/>
      <c r="G9" s="47"/>
      <c r="H9" s="50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2.75" customHeight="1" x14ac:dyDescent="0.25">
      <c r="A10" s="8">
        <v>1</v>
      </c>
      <c r="B10" s="8">
        <v>2</v>
      </c>
      <c r="C10" s="8">
        <v>3</v>
      </c>
      <c r="D10" s="8">
        <v>4</v>
      </c>
      <c r="E10" s="8">
        <v>5</v>
      </c>
      <c r="F10" s="8">
        <v>6</v>
      </c>
      <c r="G10" s="8">
        <v>7</v>
      </c>
      <c r="H10" s="8">
        <v>8</v>
      </c>
      <c r="I10" s="4" t="s">
        <v>18</v>
      </c>
      <c r="J10" s="4" t="s">
        <v>17</v>
      </c>
      <c r="K10" s="4" t="s">
        <v>19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26.4" x14ac:dyDescent="0.25">
      <c r="A11" s="1">
        <v>17</v>
      </c>
      <c r="B11" s="3" t="s">
        <v>6</v>
      </c>
      <c r="C11" s="9">
        <v>80.89</v>
      </c>
      <c r="D11" s="10">
        <v>1</v>
      </c>
      <c r="E11" s="11"/>
      <c r="F11" s="11">
        <f t="shared" ref="F11:F16" si="0">+C11+D11-E11</f>
        <v>81.89</v>
      </c>
      <c r="G11" s="22" t="s">
        <v>33</v>
      </c>
      <c r="H11" s="2" t="s">
        <v>30</v>
      </c>
      <c r="I11" s="4">
        <v>-0.7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6.4" x14ac:dyDescent="0.25">
      <c r="A12" s="1">
        <v>19</v>
      </c>
      <c r="B12" s="2" t="s">
        <v>7</v>
      </c>
      <c r="C12" s="9">
        <v>87.52</v>
      </c>
      <c r="D12" s="10">
        <v>1</v>
      </c>
      <c r="E12" s="12"/>
      <c r="F12" s="11">
        <f t="shared" si="0"/>
        <v>88.52</v>
      </c>
      <c r="G12" s="13" t="s">
        <v>31</v>
      </c>
      <c r="H12" s="2" t="s">
        <v>24</v>
      </c>
      <c r="I12" s="4">
        <v>-0.5</v>
      </c>
      <c r="J12" s="4">
        <v>-5.2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6.4" x14ac:dyDescent="0.25">
      <c r="A13" s="34">
        <v>42</v>
      </c>
      <c r="B13" s="35" t="s">
        <v>16</v>
      </c>
      <c r="C13" s="24">
        <v>96.96</v>
      </c>
      <c r="D13" s="25">
        <v>1</v>
      </c>
      <c r="E13" s="26"/>
      <c r="F13" s="26">
        <f t="shared" si="0"/>
        <v>97.96</v>
      </c>
      <c r="G13" s="36" t="s">
        <v>32</v>
      </c>
      <c r="H13" s="37" t="s">
        <v>34</v>
      </c>
      <c r="I13" s="4">
        <v>-0.6</v>
      </c>
      <c r="J13" s="4">
        <v>-2.2999999999999998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79.2" x14ac:dyDescent="0.25">
      <c r="A14" s="1">
        <v>43</v>
      </c>
      <c r="B14" s="2" t="s">
        <v>3</v>
      </c>
      <c r="C14" s="27">
        <v>25</v>
      </c>
      <c r="D14" s="28">
        <v>1.5</v>
      </c>
      <c r="E14" s="30"/>
      <c r="F14" s="29">
        <f t="shared" si="0"/>
        <v>26.5</v>
      </c>
      <c r="G14" s="22" t="s">
        <v>25</v>
      </c>
      <c r="H14" s="2" t="s">
        <v>36</v>
      </c>
      <c r="I14" s="4">
        <v>-2.2999999999999998</v>
      </c>
      <c r="J14" s="4">
        <v>-2.4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6.4" x14ac:dyDescent="0.25">
      <c r="A15" s="1">
        <v>46</v>
      </c>
      <c r="B15" s="2" t="s">
        <v>4</v>
      </c>
      <c r="C15" s="27">
        <v>162.69999999999999</v>
      </c>
      <c r="D15" s="28">
        <v>0.6</v>
      </c>
      <c r="E15" s="30"/>
      <c r="F15" s="29">
        <f t="shared" si="0"/>
        <v>163.29999999999998</v>
      </c>
      <c r="G15" s="44" t="s">
        <v>37</v>
      </c>
      <c r="H15" s="2" t="s">
        <v>35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6.4" x14ac:dyDescent="0.25">
      <c r="A16" s="38">
        <v>50</v>
      </c>
      <c r="B16" s="39" t="s">
        <v>5</v>
      </c>
      <c r="C16" s="40">
        <v>11.75</v>
      </c>
      <c r="D16" s="41"/>
      <c r="E16" s="42">
        <v>0.6</v>
      </c>
      <c r="F16" s="43">
        <f t="shared" si="0"/>
        <v>11.15</v>
      </c>
      <c r="G16" s="44" t="s">
        <v>38</v>
      </c>
      <c r="H16" s="39" t="s">
        <v>23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75" customHeight="1" x14ac:dyDescent="0.25">
      <c r="A17" s="23"/>
      <c r="B17" s="31" t="s">
        <v>2</v>
      </c>
      <c r="C17" s="32">
        <v>2521.66</v>
      </c>
      <c r="D17" s="32">
        <f>SUM(D11:D16)</f>
        <v>5.0999999999999996</v>
      </c>
      <c r="E17" s="32">
        <f>SUM(E11:E16)</f>
        <v>0.6</v>
      </c>
      <c r="F17" s="32">
        <f>+C17+D17-E17</f>
        <v>2526.16</v>
      </c>
      <c r="G17" s="21">
        <f>+G25</f>
        <v>70.5</v>
      </c>
      <c r="H17" s="33"/>
      <c r="I17" s="4">
        <f>SUM(I11:I16)</f>
        <v>-4.0999999999999996</v>
      </c>
      <c r="J17" s="4">
        <f>SUM(J11:J16)</f>
        <v>-9.9</v>
      </c>
      <c r="K17" s="4">
        <f>SUM(K11:K16)</f>
        <v>0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2.75" customHeight="1" x14ac:dyDescent="0.25">
      <c r="A18" s="7"/>
      <c r="B18" s="15"/>
      <c r="C18" s="16"/>
      <c r="D18" s="17"/>
      <c r="E18" s="17"/>
      <c r="F18" s="16"/>
      <c r="G18" s="18"/>
      <c r="H18" s="19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75" customHeight="1" x14ac:dyDescent="0.25">
      <c r="A19" s="4"/>
      <c r="B19" s="4"/>
      <c r="C19" s="4"/>
      <c r="D19" s="5" t="s">
        <v>15</v>
      </c>
      <c r="E19" s="16">
        <f>+D17-E17</f>
        <v>4.5</v>
      </c>
      <c r="F19" s="5"/>
      <c r="G19" s="20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2.75" hidden="1" customHeight="1" x14ac:dyDescent="0.25">
      <c r="A20" s="4"/>
      <c r="B20" s="4"/>
      <c r="C20" s="4"/>
      <c r="D20" s="5"/>
      <c r="E20" s="4"/>
      <c r="F20" s="5"/>
      <c r="G20" s="20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5">
      <c r="A21" s="4"/>
      <c r="B21" s="4"/>
      <c r="C21" s="14"/>
      <c r="D21" s="5"/>
      <c r="E21" s="4"/>
      <c r="F21" s="5" t="s">
        <v>26</v>
      </c>
      <c r="G21" s="20">
        <f>-7.7+7.7</f>
        <v>0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75" customHeight="1" x14ac:dyDescent="0.25">
      <c r="A22" s="4"/>
      <c r="B22" s="4"/>
      <c r="C22" s="14"/>
      <c r="D22" s="5"/>
      <c r="E22" s="4"/>
      <c r="F22" s="5" t="s">
        <v>27</v>
      </c>
      <c r="G22" s="20">
        <f>17.3+12.9</f>
        <v>30.200000000000003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75" customHeight="1" x14ac:dyDescent="0.25">
      <c r="A23" s="4"/>
      <c r="B23" s="4"/>
      <c r="C23" s="16"/>
      <c r="D23" s="4"/>
      <c r="E23" s="4"/>
      <c r="F23" s="5" t="s">
        <v>28</v>
      </c>
      <c r="G23" s="20">
        <v>15.6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75" customHeight="1" x14ac:dyDescent="0.25">
      <c r="A24" s="4"/>
      <c r="B24" s="4"/>
      <c r="C24" s="4"/>
      <c r="D24" s="4"/>
      <c r="E24" s="4"/>
      <c r="F24" s="5" t="s">
        <v>29</v>
      </c>
      <c r="G24" s="4">
        <v>24.7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75" customHeight="1" x14ac:dyDescent="0.25">
      <c r="A25" s="4"/>
      <c r="B25" s="4"/>
      <c r="C25" s="4"/>
      <c r="D25" s="4"/>
      <c r="E25" s="4"/>
      <c r="F25" s="4"/>
      <c r="G25" s="20">
        <f>SUM(G21:G24)</f>
        <v>70.5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</sheetData>
  <mergeCells count="13">
    <mergeCell ref="G7:G9"/>
    <mergeCell ref="H7:H9"/>
    <mergeCell ref="A2:H2"/>
    <mergeCell ref="A3:H3"/>
    <mergeCell ref="A4:H4"/>
    <mergeCell ref="A5:H5"/>
    <mergeCell ref="A6:C6"/>
    <mergeCell ref="A7:A9"/>
    <mergeCell ref="B7:B9"/>
    <mergeCell ref="C7:C9"/>
    <mergeCell ref="D7:D9"/>
    <mergeCell ref="E7:E9"/>
    <mergeCell ref="F7:F9"/>
  </mergeCells>
  <pageMargins left="0.31496062992125984" right="0" top="0.15748031496062992" bottom="0" header="0.31496062992125984" footer="0.31496062992125984"/>
  <pageSetup paperSize="9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Paaišk 2023 01 27</vt:lpstr>
      <vt:lpstr>'Paaišk 2023 01 27'!Print_Area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Sakaviciene</dc:creator>
  <cp:lastModifiedBy>Vartotoja</cp:lastModifiedBy>
  <cp:lastPrinted>2023-01-13T11:01:38Z</cp:lastPrinted>
  <dcterms:created xsi:type="dcterms:W3CDTF">2006-12-08T13:31:51Z</dcterms:created>
  <dcterms:modified xsi:type="dcterms:W3CDTF">2023-01-13T11:02:06Z</dcterms:modified>
</cp:coreProperties>
</file>